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66925"/>
  <mc:AlternateContent xmlns:mc="http://schemas.openxmlformats.org/markup-compatibility/2006">
    <mc:Choice Requires="x15">
      <x15ac:absPath xmlns:x15ac="http://schemas.microsoft.com/office/spreadsheetml/2010/11/ac" url="C:\Users\logoo\OneDrive\Escritorio\"/>
    </mc:Choice>
  </mc:AlternateContent>
  <xr:revisionPtr revIDLastSave="0" documentId="13_ncr:1_{13F39E5E-D3DC-43AB-83F2-AF6611131786}" xr6:coauthVersionLast="47" xr6:coauthVersionMax="47" xr10:uidLastSave="{00000000-0000-0000-0000-000000000000}"/>
  <bookViews>
    <workbookView xWindow="-108" yWindow="-108" windowWidth="23256" windowHeight="12456" firstSheet="3" activeTab="8" xr2:uid="{51D9434D-C6B3-4200-9244-4787AB42DBB2}"/>
  </bookViews>
  <sheets>
    <sheet name="General" sheetId="2" state="hidden" r:id="rId1"/>
    <sheet name="Nota de conocimiento" sheetId="5" state="hidden" r:id="rId2"/>
    <sheet name="Instructivo" sheetId="3" state="hidden" r:id="rId3"/>
    <sheet name="Programa 1" sheetId="1" r:id="rId4"/>
    <sheet name="Programa 2" sheetId="6" r:id="rId5"/>
    <sheet name="Programa 3" sheetId="7" r:id="rId6"/>
    <sheet name="Programa 4" sheetId="8" r:id="rId7"/>
    <sheet name="Programa 5" sheetId="9" r:id="rId8"/>
    <sheet name="Programa 6" sheetId="10" r:id="rId9"/>
  </sheets>
  <definedNames>
    <definedName name="_xlnm.Print_Area" localSheetId="3">'Programa 1'!$A$1:$W$302</definedName>
    <definedName name="_xlnm.Print_Area" localSheetId="4">'Programa 2'!$A$1:$W$282</definedName>
    <definedName name="_xlnm.Print_Area" localSheetId="5">'Programa 3'!$A$1:$W$258</definedName>
    <definedName name="_xlnm.Print_Area" localSheetId="6">'Programa 4'!$A$1:$W$268</definedName>
    <definedName name="_xlnm.Print_Area" localSheetId="7">'Programa 5'!$A$1:$W$268</definedName>
    <definedName name="_xlnm.Print_Area" localSheetId="8">'Programa 6'!$A$1:$W$282</definedName>
    <definedName name="finalidad">#REF!</definedName>
    <definedName name="funcion1">#REF!</definedName>
    <definedName name="funcion2">#REF!</definedName>
    <definedName name="funcion3">#REF!</definedName>
    <definedName name="funcion4">#REF!</definedName>
    <definedName name="Rfinalidad">#REF!</definedName>
    <definedName name="Rfuncion1">#REF!</definedName>
    <definedName name="Rfuncion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8" i="1" l="1"/>
  <c r="W48" i="1" s="1"/>
  <c r="K144" i="9"/>
  <c r="L144" i="9"/>
  <c r="M144" i="9"/>
  <c r="N144" i="9"/>
  <c r="O144" i="9"/>
  <c r="S168" i="8" l="1"/>
  <c r="T168" i="8"/>
  <c r="N53" i="1"/>
  <c r="O53" i="1"/>
  <c r="P53" i="1"/>
  <c r="Q53" i="1"/>
  <c r="S53" i="1"/>
  <c r="R144" i="8" l="1"/>
  <c r="R115" i="8"/>
  <c r="S110" i="8"/>
  <c r="K202" i="6"/>
  <c r="L202" i="6"/>
  <c r="M202" i="6"/>
  <c r="N202" i="6"/>
  <c r="O202" i="6"/>
  <c r="P202" i="6"/>
  <c r="Q202" i="6"/>
  <c r="R202" i="6"/>
  <c r="S202" i="6"/>
  <c r="T202" i="6"/>
  <c r="J202" i="6"/>
  <c r="I202" i="6"/>
  <c r="K144" i="6" l="1"/>
  <c r="K144" i="7"/>
  <c r="K144" i="8"/>
  <c r="K144" i="10"/>
  <c r="K144" i="1"/>
  <c r="J202" i="1"/>
  <c r="K202" i="1"/>
  <c r="L202" i="1"/>
  <c r="M202" i="1"/>
  <c r="N202" i="1"/>
  <c r="O202" i="1"/>
  <c r="P202" i="1"/>
  <c r="Q202" i="1"/>
  <c r="R202" i="1"/>
  <c r="S202" i="1"/>
  <c r="T202" i="1"/>
  <c r="I202" i="1"/>
  <c r="I173" i="7"/>
  <c r="I202" i="7"/>
  <c r="J173" i="7"/>
  <c r="K173" i="7"/>
  <c r="L173" i="7"/>
  <c r="M173" i="7"/>
  <c r="N173" i="7"/>
  <c r="O173" i="7"/>
  <c r="P173" i="7"/>
  <c r="Q173" i="7"/>
  <c r="R173" i="7"/>
  <c r="S173" i="7"/>
  <c r="T173" i="7"/>
  <c r="L202" i="9"/>
  <c r="M202" i="9"/>
  <c r="N202" i="9"/>
  <c r="O202" i="9"/>
  <c r="P202" i="9"/>
  <c r="Q202" i="9"/>
  <c r="R202" i="9"/>
  <c r="S202" i="9"/>
  <c r="T202" i="9"/>
  <c r="J202" i="9"/>
  <c r="K202" i="9"/>
  <c r="I202" i="9"/>
  <c r="D10" i="8"/>
  <c r="D10" i="7"/>
  <c r="J197" i="9"/>
  <c r="K197" i="9"/>
  <c r="L197" i="9"/>
  <c r="M197" i="9"/>
  <c r="N197" i="9"/>
  <c r="O197" i="9"/>
  <c r="P197" i="9"/>
  <c r="Q197" i="9"/>
  <c r="R197" i="9"/>
  <c r="S197" i="9"/>
  <c r="T197" i="9"/>
  <c r="I197" i="9"/>
  <c r="J144" i="9"/>
  <c r="P144" i="9"/>
  <c r="Q144" i="9"/>
  <c r="R144" i="9"/>
  <c r="S144" i="9"/>
  <c r="T144" i="9"/>
  <c r="I144" i="9"/>
  <c r="J139" i="9"/>
  <c r="K139" i="9"/>
  <c r="L139" i="9"/>
  <c r="M139" i="9"/>
  <c r="N139" i="9"/>
  <c r="O139" i="9"/>
  <c r="P139" i="9"/>
  <c r="Q139" i="9"/>
  <c r="R139" i="9"/>
  <c r="S139" i="9"/>
  <c r="T139" i="9"/>
  <c r="I139" i="9"/>
  <c r="J115" i="9"/>
  <c r="K115" i="9"/>
  <c r="L115" i="9"/>
  <c r="M115" i="9"/>
  <c r="N115" i="9"/>
  <c r="O115" i="9"/>
  <c r="P115" i="9"/>
  <c r="Q115" i="9"/>
  <c r="R115" i="9"/>
  <c r="S115" i="9"/>
  <c r="T115" i="9"/>
  <c r="I115" i="9"/>
  <c r="J110" i="9"/>
  <c r="K110" i="9"/>
  <c r="L110" i="9"/>
  <c r="M110" i="9"/>
  <c r="N110" i="9"/>
  <c r="O110" i="9"/>
  <c r="P110" i="9"/>
  <c r="Q110" i="9"/>
  <c r="R110" i="9"/>
  <c r="S110" i="9"/>
  <c r="T110" i="9"/>
  <c r="I110" i="9"/>
  <c r="J231" i="10" l="1"/>
  <c r="K231" i="10"/>
  <c r="L231" i="10"/>
  <c r="M231" i="10"/>
  <c r="N231" i="10"/>
  <c r="O231" i="10"/>
  <c r="P231" i="10"/>
  <c r="Q231" i="10"/>
  <c r="R231" i="10"/>
  <c r="S231" i="10"/>
  <c r="T231" i="10"/>
  <c r="I231" i="10"/>
  <c r="J226" i="10"/>
  <c r="K226" i="10"/>
  <c r="L226" i="10"/>
  <c r="M226" i="10"/>
  <c r="N226" i="10"/>
  <c r="O226" i="10"/>
  <c r="P226" i="10"/>
  <c r="Q226" i="10"/>
  <c r="R226" i="10"/>
  <c r="S226" i="10"/>
  <c r="T226" i="10"/>
  <c r="I226" i="10"/>
  <c r="J202" i="10"/>
  <c r="K202" i="10"/>
  <c r="L202" i="10"/>
  <c r="M202" i="10"/>
  <c r="N202" i="10"/>
  <c r="O202" i="10"/>
  <c r="P202" i="10"/>
  <c r="Q202" i="10"/>
  <c r="R202" i="10"/>
  <c r="S202" i="10"/>
  <c r="T202" i="10"/>
  <c r="I202" i="10"/>
  <c r="J197" i="10"/>
  <c r="K197" i="10"/>
  <c r="L197" i="10"/>
  <c r="M197" i="10"/>
  <c r="N197" i="10"/>
  <c r="O197" i="10"/>
  <c r="P197" i="10"/>
  <c r="Q197" i="10"/>
  <c r="R197" i="10"/>
  <c r="S197" i="10"/>
  <c r="T197" i="10"/>
  <c r="I197" i="10"/>
  <c r="J173" i="10"/>
  <c r="K173" i="10"/>
  <c r="L173" i="10"/>
  <c r="M173" i="10"/>
  <c r="N173" i="10"/>
  <c r="O173" i="10"/>
  <c r="P173" i="10"/>
  <c r="Q173" i="10"/>
  <c r="R173" i="10"/>
  <c r="S173" i="10"/>
  <c r="T173" i="10"/>
  <c r="I173" i="10"/>
  <c r="J168" i="10"/>
  <c r="K168" i="10"/>
  <c r="L168" i="10"/>
  <c r="M168" i="10"/>
  <c r="N168" i="10"/>
  <c r="O168" i="10"/>
  <c r="P168" i="10"/>
  <c r="Q168" i="10"/>
  <c r="R168" i="10"/>
  <c r="S168" i="10"/>
  <c r="T168" i="10"/>
  <c r="I168" i="10"/>
  <c r="J144" i="10"/>
  <c r="L144" i="10"/>
  <c r="M144" i="10"/>
  <c r="N144" i="10"/>
  <c r="O144" i="10"/>
  <c r="P144" i="10"/>
  <c r="Q144" i="10"/>
  <c r="R144" i="10"/>
  <c r="S144" i="10"/>
  <c r="T144" i="10"/>
  <c r="I144" i="10"/>
  <c r="J139" i="10"/>
  <c r="K139" i="10"/>
  <c r="L139" i="10"/>
  <c r="M139" i="10"/>
  <c r="N139" i="10"/>
  <c r="O139" i="10"/>
  <c r="P139" i="10"/>
  <c r="Q139" i="10"/>
  <c r="R139" i="10"/>
  <c r="S139" i="10"/>
  <c r="T139" i="10"/>
  <c r="I139" i="10"/>
  <c r="J115" i="10"/>
  <c r="K115" i="10"/>
  <c r="L115" i="10"/>
  <c r="M115" i="10"/>
  <c r="N115" i="10"/>
  <c r="O115" i="10"/>
  <c r="P115" i="10"/>
  <c r="Q115" i="10"/>
  <c r="R115" i="10"/>
  <c r="S115" i="10"/>
  <c r="T115" i="10"/>
  <c r="U115" i="10"/>
  <c r="I115" i="10"/>
  <c r="J110" i="10"/>
  <c r="K110" i="10"/>
  <c r="L110" i="10"/>
  <c r="M110" i="10"/>
  <c r="N110" i="10"/>
  <c r="O110" i="10"/>
  <c r="P110" i="10"/>
  <c r="Q110" i="10"/>
  <c r="R110" i="10"/>
  <c r="S110" i="10"/>
  <c r="T110" i="10"/>
  <c r="I110" i="10"/>
  <c r="V246" i="9"/>
  <c r="V245" i="9"/>
  <c r="V248" i="9"/>
  <c r="V247" i="9"/>
  <c r="V250" i="9"/>
  <c r="V249" i="9"/>
  <c r="V252" i="9"/>
  <c r="V251" i="9"/>
  <c r="V254" i="9"/>
  <c r="V253" i="9"/>
  <c r="V256" i="9"/>
  <c r="V255" i="9"/>
  <c r="V258" i="9"/>
  <c r="V257" i="9"/>
  <c r="W253" i="9" l="1"/>
  <c r="W257" i="9"/>
  <c r="W249" i="9"/>
  <c r="W245" i="9"/>
  <c r="W255" i="9"/>
  <c r="W251" i="9"/>
  <c r="W247" i="9"/>
  <c r="J202" i="8"/>
  <c r="K202" i="8"/>
  <c r="L202" i="8"/>
  <c r="M202" i="8"/>
  <c r="N202" i="8"/>
  <c r="O202" i="8"/>
  <c r="P202" i="8"/>
  <c r="Q202" i="8"/>
  <c r="R202" i="8"/>
  <c r="S202" i="8"/>
  <c r="T202" i="8"/>
  <c r="I202" i="8"/>
  <c r="J197" i="8"/>
  <c r="K197" i="8"/>
  <c r="L197" i="8"/>
  <c r="M197" i="8"/>
  <c r="N197" i="8"/>
  <c r="O197" i="8"/>
  <c r="P197" i="8"/>
  <c r="Q197" i="8"/>
  <c r="R197" i="8"/>
  <c r="S197" i="8"/>
  <c r="T197" i="8"/>
  <c r="I197" i="8"/>
  <c r="J173" i="8"/>
  <c r="K173" i="8"/>
  <c r="L173" i="8"/>
  <c r="M173" i="8"/>
  <c r="N173" i="8"/>
  <c r="O173" i="8"/>
  <c r="P173" i="8"/>
  <c r="Q173" i="8"/>
  <c r="R173" i="8"/>
  <c r="S173" i="8"/>
  <c r="T173" i="8"/>
  <c r="I173" i="8"/>
  <c r="J168" i="8"/>
  <c r="K168" i="8"/>
  <c r="L168" i="8"/>
  <c r="M168" i="8"/>
  <c r="N168" i="8"/>
  <c r="O168" i="8"/>
  <c r="P168" i="8"/>
  <c r="Q168" i="8"/>
  <c r="R168" i="8"/>
  <c r="I168" i="8"/>
  <c r="J144" i="8"/>
  <c r="L144" i="8"/>
  <c r="M144" i="8"/>
  <c r="N144" i="8"/>
  <c r="O144" i="8"/>
  <c r="P144" i="8"/>
  <c r="Q144" i="8"/>
  <c r="S144" i="8"/>
  <c r="T144" i="8"/>
  <c r="I144" i="8"/>
  <c r="J139" i="8"/>
  <c r="K139" i="8"/>
  <c r="L139" i="8"/>
  <c r="M139" i="8"/>
  <c r="N139" i="8"/>
  <c r="O139" i="8"/>
  <c r="P139" i="8"/>
  <c r="Q139" i="8"/>
  <c r="R139" i="8"/>
  <c r="S139" i="8"/>
  <c r="T139" i="8"/>
  <c r="I139" i="8"/>
  <c r="J115" i="8"/>
  <c r="K115" i="8"/>
  <c r="L115" i="8"/>
  <c r="M115" i="8"/>
  <c r="N115" i="8"/>
  <c r="O115" i="8"/>
  <c r="P115" i="8"/>
  <c r="Q115" i="8"/>
  <c r="S115" i="8"/>
  <c r="T115" i="8"/>
  <c r="I115" i="8"/>
  <c r="J110" i="8"/>
  <c r="K110" i="8"/>
  <c r="L110" i="8"/>
  <c r="M110" i="8"/>
  <c r="N110" i="8"/>
  <c r="O110" i="8"/>
  <c r="P110" i="8"/>
  <c r="Q110" i="8"/>
  <c r="R110" i="8"/>
  <c r="T110" i="8"/>
  <c r="I110" i="8"/>
  <c r="V258" i="8"/>
  <c r="V257" i="8"/>
  <c r="V246" i="8"/>
  <c r="V245" i="8"/>
  <c r="V228" i="8"/>
  <c r="V227" i="8"/>
  <c r="V230" i="8"/>
  <c r="V229" i="8"/>
  <c r="J197" i="6"/>
  <c r="K197" i="6"/>
  <c r="L197" i="6"/>
  <c r="M197" i="6"/>
  <c r="N197" i="6"/>
  <c r="O197" i="6"/>
  <c r="P197" i="6"/>
  <c r="Q197" i="6"/>
  <c r="R197" i="6"/>
  <c r="S197" i="6"/>
  <c r="T197" i="6"/>
  <c r="I197" i="6"/>
  <c r="J173" i="6"/>
  <c r="K173" i="6"/>
  <c r="L173" i="6"/>
  <c r="M173" i="6"/>
  <c r="N173" i="6"/>
  <c r="O173" i="6"/>
  <c r="P173" i="6"/>
  <c r="Q173" i="6"/>
  <c r="R173" i="6"/>
  <c r="S173" i="6"/>
  <c r="T173" i="6"/>
  <c r="I173" i="6"/>
  <c r="J168" i="6"/>
  <c r="K168" i="6"/>
  <c r="L168" i="6"/>
  <c r="M168" i="6"/>
  <c r="N168" i="6"/>
  <c r="O168" i="6"/>
  <c r="P168" i="6"/>
  <c r="Q168" i="6"/>
  <c r="R168" i="6"/>
  <c r="S168" i="6"/>
  <c r="T168" i="6"/>
  <c r="I168" i="6"/>
  <c r="V49" i="1"/>
  <c r="W257" i="8" l="1"/>
  <c r="W229" i="8"/>
  <c r="W245" i="8"/>
  <c r="W227" i="8"/>
  <c r="J231" i="1"/>
  <c r="K231" i="1"/>
  <c r="L231" i="1"/>
  <c r="M231" i="1"/>
  <c r="N231" i="1"/>
  <c r="O231" i="1"/>
  <c r="P231" i="1"/>
  <c r="Q231" i="1"/>
  <c r="R231" i="1"/>
  <c r="S231" i="1"/>
  <c r="T231" i="1"/>
  <c r="I231" i="1"/>
  <c r="J226" i="1"/>
  <c r="K226" i="1"/>
  <c r="L226" i="1"/>
  <c r="M226" i="1"/>
  <c r="N226" i="1"/>
  <c r="O226" i="1"/>
  <c r="P226" i="1"/>
  <c r="Q226" i="1"/>
  <c r="R226" i="1"/>
  <c r="S226" i="1"/>
  <c r="T226" i="1"/>
  <c r="I226" i="1"/>
  <c r="V198" i="7"/>
  <c r="J168" i="7"/>
  <c r="K168" i="7"/>
  <c r="L168" i="7"/>
  <c r="M168" i="7"/>
  <c r="N168" i="7"/>
  <c r="O168" i="7"/>
  <c r="P168" i="7"/>
  <c r="Q168" i="7"/>
  <c r="R168" i="7"/>
  <c r="S168" i="7"/>
  <c r="T168" i="7"/>
  <c r="I168" i="7"/>
  <c r="J202" i="7"/>
  <c r="K202" i="7"/>
  <c r="L202" i="7"/>
  <c r="M202" i="7"/>
  <c r="N202" i="7"/>
  <c r="O202" i="7"/>
  <c r="P202" i="7"/>
  <c r="Q202" i="7"/>
  <c r="R202" i="7"/>
  <c r="S202" i="7"/>
  <c r="T202" i="7"/>
  <c r="J197" i="7"/>
  <c r="K197" i="7"/>
  <c r="L197" i="7"/>
  <c r="M197" i="7"/>
  <c r="N197" i="7"/>
  <c r="O197" i="7"/>
  <c r="P197" i="7"/>
  <c r="Q197" i="7"/>
  <c r="R197" i="7"/>
  <c r="S197" i="7"/>
  <c r="T197" i="7"/>
  <c r="I197" i="7"/>
  <c r="J144" i="7"/>
  <c r="L144" i="7"/>
  <c r="M144" i="7"/>
  <c r="N144" i="7"/>
  <c r="O144" i="7"/>
  <c r="P144" i="7"/>
  <c r="Q144" i="7"/>
  <c r="R144" i="7"/>
  <c r="S144" i="7"/>
  <c r="T144" i="7"/>
  <c r="I144" i="7"/>
  <c r="J139" i="7"/>
  <c r="K139" i="7"/>
  <c r="L139" i="7"/>
  <c r="M139" i="7"/>
  <c r="N139" i="7"/>
  <c r="O139" i="7"/>
  <c r="P139" i="7"/>
  <c r="Q139" i="7"/>
  <c r="R139" i="7"/>
  <c r="S139" i="7"/>
  <c r="T139" i="7"/>
  <c r="I139" i="7"/>
  <c r="J115" i="7"/>
  <c r="K115" i="7"/>
  <c r="L115" i="7"/>
  <c r="M115" i="7"/>
  <c r="N115" i="7"/>
  <c r="O115" i="7"/>
  <c r="P115" i="7"/>
  <c r="Q115" i="7"/>
  <c r="R115" i="7"/>
  <c r="S115" i="7"/>
  <c r="T115" i="7"/>
  <c r="I115" i="7"/>
  <c r="J110" i="7"/>
  <c r="J79" i="7" s="1"/>
  <c r="K110" i="7"/>
  <c r="L110" i="7"/>
  <c r="M110" i="7"/>
  <c r="N110" i="7"/>
  <c r="O110" i="7"/>
  <c r="P110" i="7"/>
  <c r="Q110" i="7"/>
  <c r="R110" i="7"/>
  <c r="R79" i="7" s="1"/>
  <c r="S110" i="7"/>
  <c r="S79" i="7" s="1"/>
  <c r="T110" i="7"/>
  <c r="I110" i="7"/>
  <c r="V236" i="7"/>
  <c r="V235" i="7"/>
  <c r="V238" i="7"/>
  <c r="V237" i="7"/>
  <c r="V240" i="7"/>
  <c r="V239" i="7"/>
  <c r="V242" i="7"/>
  <c r="V241" i="7"/>
  <c r="I110" i="1"/>
  <c r="J144" i="6"/>
  <c r="L144" i="6"/>
  <c r="M144" i="6"/>
  <c r="N144" i="6"/>
  <c r="O144" i="6"/>
  <c r="P144" i="6"/>
  <c r="Q144" i="6"/>
  <c r="R144" i="6"/>
  <c r="S144" i="6"/>
  <c r="T144" i="6"/>
  <c r="I144" i="6"/>
  <c r="J139" i="6"/>
  <c r="K139" i="6"/>
  <c r="L139" i="6"/>
  <c r="M139" i="6"/>
  <c r="N139" i="6"/>
  <c r="O139" i="6"/>
  <c r="P139" i="6"/>
  <c r="Q139" i="6"/>
  <c r="R139" i="6"/>
  <c r="S139" i="6"/>
  <c r="T139" i="6"/>
  <c r="I139" i="6"/>
  <c r="J115" i="6"/>
  <c r="K115" i="6"/>
  <c r="L115" i="6"/>
  <c r="M115" i="6"/>
  <c r="N115" i="6"/>
  <c r="O115" i="6"/>
  <c r="P115" i="6"/>
  <c r="Q115" i="6"/>
  <c r="R115" i="6"/>
  <c r="S115" i="6"/>
  <c r="T115" i="6"/>
  <c r="I115" i="6"/>
  <c r="J110" i="6"/>
  <c r="K110" i="6"/>
  <c r="L110" i="6"/>
  <c r="M110" i="6"/>
  <c r="N110" i="6"/>
  <c r="O110" i="6"/>
  <c r="P110" i="6"/>
  <c r="Q110" i="6"/>
  <c r="R110" i="6"/>
  <c r="S110" i="6"/>
  <c r="T110" i="6"/>
  <c r="I110" i="6"/>
  <c r="V274" i="10"/>
  <c r="V273" i="10"/>
  <c r="V272" i="10"/>
  <c r="V271" i="10"/>
  <c r="V270" i="10"/>
  <c r="V269" i="10"/>
  <c r="V268" i="10"/>
  <c r="V267" i="10"/>
  <c r="V266" i="10"/>
  <c r="V265" i="10"/>
  <c r="V264" i="10"/>
  <c r="V263" i="10"/>
  <c r="V262" i="10"/>
  <c r="V261" i="10"/>
  <c r="V260" i="10"/>
  <c r="V259" i="10"/>
  <c r="V258" i="10"/>
  <c r="V257" i="10"/>
  <c r="V256" i="10"/>
  <c r="V255" i="10"/>
  <c r="V254" i="10"/>
  <c r="V253" i="10"/>
  <c r="V252" i="10"/>
  <c r="V251" i="10"/>
  <c r="V250" i="10"/>
  <c r="V249" i="10"/>
  <c r="V248" i="10"/>
  <c r="V247" i="10"/>
  <c r="V246" i="10"/>
  <c r="V245" i="10"/>
  <c r="V244" i="10"/>
  <c r="V243" i="10"/>
  <c r="V232" i="10"/>
  <c r="E232" i="10"/>
  <c r="C232" i="10"/>
  <c r="E231" i="10"/>
  <c r="C231" i="10"/>
  <c r="V227" i="10"/>
  <c r="V203" i="10"/>
  <c r="E203" i="10"/>
  <c r="C203" i="10"/>
  <c r="E202" i="10"/>
  <c r="C202" i="10"/>
  <c r="V198" i="10"/>
  <c r="V174" i="10"/>
  <c r="E174" i="10"/>
  <c r="C174" i="10"/>
  <c r="E173" i="10"/>
  <c r="C173" i="10"/>
  <c r="V169" i="10"/>
  <c r="V168" i="10"/>
  <c r="E145" i="10"/>
  <c r="C145" i="10"/>
  <c r="E144" i="10"/>
  <c r="C144" i="10"/>
  <c r="V140" i="10"/>
  <c r="V116" i="10"/>
  <c r="E116" i="10"/>
  <c r="C116" i="10"/>
  <c r="R84" i="10"/>
  <c r="R53" i="10" s="1"/>
  <c r="N84" i="10"/>
  <c r="N53" i="10" s="1"/>
  <c r="J84" i="10"/>
  <c r="J53" i="10" s="1"/>
  <c r="V115" i="10"/>
  <c r="E115" i="10"/>
  <c r="C115" i="10"/>
  <c r="V111" i="10"/>
  <c r="Q79" i="10"/>
  <c r="Q48" i="10" s="1"/>
  <c r="M79" i="10"/>
  <c r="M48" i="10" s="1"/>
  <c r="I79" i="10"/>
  <c r="V85" i="10"/>
  <c r="E85" i="10"/>
  <c r="C85" i="10"/>
  <c r="E84" i="10"/>
  <c r="C84" i="10"/>
  <c r="V80" i="10"/>
  <c r="V54" i="10"/>
  <c r="E54" i="10"/>
  <c r="C54" i="10"/>
  <c r="E53" i="10"/>
  <c r="C53" i="10"/>
  <c r="V49" i="10"/>
  <c r="D10" i="10"/>
  <c r="F3" i="10"/>
  <c r="V260" i="9"/>
  <c r="V259" i="9"/>
  <c r="V244" i="9"/>
  <c r="V243" i="9"/>
  <c r="V242" i="9"/>
  <c r="V241" i="9"/>
  <c r="V240" i="9"/>
  <c r="V239" i="9"/>
  <c r="V238" i="9"/>
  <c r="V237" i="9"/>
  <c r="V236" i="9"/>
  <c r="V235" i="9"/>
  <c r="V234" i="9"/>
  <c r="V233" i="9"/>
  <c r="V232" i="9"/>
  <c r="V231" i="9"/>
  <c r="V230" i="9"/>
  <c r="V229" i="9"/>
  <c r="V228" i="9"/>
  <c r="V227" i="9"/>
  <c r="V226" i="9"/>
  <c r="V225" i="9"/>
  <c r="V224" i="9"/>
  <c r="V223" i="9"/>
  <c r="V222" i="9"/>
  <c r="V221" i="9"/>
  <c r="V220" i="9"/>
  <c r="V219" i="9"/>
  <c r="V218" i="9"/>
  <c r="V217" i="9"/>
  <c r="V216" i="9"/>
  <c r="V215" i="9"/>
  <c r="V203" i="9"/>
  <c r="E203" i="9"/>
  <c r="C203" i="9"/>
  <c r="E202" i="9"/>
  <c r="C202" i="9"/>
  <c r="V198" i="9"/>
  <c r="V174" i="9"/>
  <c r="E174" i="9"/>
  <c r="C174" i="9"/>
  <c r="T173" i="9"/>
  <c r="T84" i="9" s="1"/>
  <c r="T53" i="9" s="1"/>
  <c r="S173" i="9"/>
  <c r="S84" i="9" s="1"/>
  <c r="S53" i="9" s="1"/>
  <c r="R173" i="9"/>
  <c r="R84" i="9" s="1"/>
  <c r="R53" i="9" s="1"/>
  <c r="Q173" i="9"/>
  <c r="Q84" i="9" s="1"/>
  <c r="Q53" i="9" s="1"/>
  <c r="P173" i="9"/>
  <c r="P84" i="9" s="1"/>
  <c r="P53" i="9" s="1"/>
  <c r="O173" i="9"/>
  <c r="O84" i="9" s="1"/>
  <c r="O53" i="9" s="1"/>
  <c r="N173" i="9"/>
  <c r="N84" i="9" s="1"/>
  <c r="N53" i="9" s="1"/>
  <c r="M173" i="9"/>
  <c r="M84" i="9" s="1"/>
  <c r="M53" i="9" s="1"/>
  <c r="L173" i="9"/>
  <c r="L84" i="9" s="1"/>
  <c r="L53" i="9" s="1"/>
  <c r="K173" i="9"/>
  <c r="K84" i="9" s="1"/>
  <c r="K53" i="9" s="1"/>
  <c r="J173" i="9"/>
  <c r="J84" i="9" s="1"/>
  <c r="J53" i="9" s="1"/>
  <c r="I173" i="9"/>
  <c r="I84" i="9" s="1"/>
  <c r="I53" i="9" s="1"/>
  <c r="E173" i="9"/>
  <c r="C173" i="9"/>
  <c r="V169" i="9"/>
  <c r="T168" i="9"/>
  <c r="T79" i="9" s="1"/>
  <c r="T48" i="9" s="1"/>
  <c r="S168" i="9"/>
  <c r="S79" i="9" s="1"/>
  <c r="S48" i="9" s="1"/>
  <c r="R168" i="9"/>
  <c r="R79" i="9" s="1"/>
  <c r="R48" i="9" s="1"/>
  <c r="Q168" i="9"/>
  <c r="Q79" i="9" s="1"/>
  <c r="Q48" i="9" s="1"/>
  <c r="P168" i="9"/>
  <c r="P79" i="9" s="1"/>
  <c r="P48" i="9" s="1"/>
  <c r="O168" i="9"/>
  <c r="O79" i="9" s="1"/>
  <c r="O48" i="9" s="1"/>
  <c r="N168" i="9"/>
  <c r="N79" i="9" s="1"/>
  <c r="N48" i="9" s="1"/>
  <c r="M168" i="9"/>
  <c r="M79" i="9" s="1"/>
  <c r="M48" i="9" s="1"/>
  <c r="L168" i="9"/>
  <c r="L79" i="9" s="1"/>
  <c r="L48" i="9" s="1"/>
  <c r="K168" i="9"/>
  <c r="K79" i="9" s="1"/>
  <c r="K48" i="9" s="1"/>
  <c r="J168" i="9"/>
  <c r="J79" i="9" s="1"/>
  <c r="J48" i="9" s="1"/>
  <c r="I168" i="9"/>
  <c r="I79" i="9" s="1"/>
  <c r="V145" i="9"/>
  <c r="E145" i="9"/>
  <c r="C145" i="9"/>
  <c r="E144" i="9"/>
  <c r="C144" i="9"/>
  <c r="V140" i="9"/>
  <c r="V139" i="9"/>
  <c r="V116" i="9"/>
  <c r="E116" i="9"/>
  <c r="C116" i="9"/>
  <c r="E115" i="9"/>
  <c r="C115" i="9"/>
  <c r="V111" i="9"/>
  <c r="V85" i="9"/>
  <c r="E85" i="9"/>
  <c r="C85" i="9"/>
  <c r="E84" i="9"/>
  <c r="C84" i="9"/>
  <c r="V80" i="9"/>
  <c r="V54" i="9"/>
  <c r="E54" i="9"/>
  <c r="C54" i="9"/>
  <c r="E53" i="9"/>
  <c r="C53" i="9"/>
  <c r="V49" i="9"/>
  <c r="D10" i="9"/>
  <c r="F3" i="9"/>
  <c r="V260" i="8"/>
  <c r="V259" i="8"/>
  <c r="V256" i="8"/>
  <c r="V255" i="8"/>
  <c r="V254" i="8"/>
  <c r="V253" i="8"/>
  <c r="V252" i="8"/>
  <c r="V251" i="8"/>
  <c r="V250" i="8"/>
  <c r="V249" i="8"/>
  <c r="V248" i="8"/>
  <c r="V247" i="8"/>
  <c r="V244" i="8"/>
  <c r="V243" i="8"/>
  <c r="V242" i="8"/>
  <c r="V241" i="8"/>
  <c r="V240" i="8"/>
  <c r="V239" i="8"/>
  <c r="V238" i="8"/>
  <c r="V237" i="8"/>
  <c r="V236" i="8"/>
  <c r="V235" i="8"/>
  <c r="V234" i="8"/>
  <c r="V233" i="8"/>
  <c r="V232" i="8"/>
  <c r="V231" i="8"/>
  <c r="V226" i="8"/>
  <c r="V225" i="8"/>
  <c r="V224" i="8"/>
  <c r="V223" i="8"/>
  <c r="V222" i="8"/>
  <c r="V221" i="8"/>
  <c r="V220" i="8"/>
  <c r="V219" i="8"/>
  <c r="V218" i="8"/>
  <c r="V217" i="8"/>
  <c r="V216" i="8"/>
  <c r="V215" i="8"/>
  <c r="V203" i="8"/>
  <c r="E203" i="8"/>
  <c r="C203" i="8"/>
  <c r="E202" i="8"/>
  <c r="C202" i="8"/>
  <c r="V198" i="8"/>
  <c r="V174" i="8"/>
  <c r="E174" i="8"/>
  <c r="C174" i="8"/>
  <c r="E173" i="8"/>
  <c r="C173" i="8"/>
  <c r="V169" i="8"/>
  <c r="V145" i="8"/>
  <c r="E145" i="8"/>
  <c r="C145" i="8"/>
  <c r="E144" i="8"/>
  <c r="C144" i="8"/>
  <c r="V140" i="8"/>
  <c r="V116" i="8"/>
  <c r="E116" i="8"/>
  <c r="C116" i="8"/>
  <c r="E115" i="8"/>
  <c r="C115" i="8"/>
  <c r="V111" i="8"/>
  <c r="V85" i="8"/>
  <c r="E85" i="8"/>
  <c r="C85" i="8"/>
  <c r="E84" i="8"/>
  <c r="C84" i="8"/>
  <c r="V80" i="8"/>
  <c r="V54" i="8"/>
  <c r="E54" i="8"/>
  <c r="C54" i="8"/>
  <c r="E53" i="8"/>
  <c r="C53" i="8"/>
  <c r="V49" i="8"/>
  <c r="F3" i="8"/>
  <c r="V250" i="7"/>
  <c r="V249" i="7"/>
  <c r="V248" i="7"/>
  <c r="V247" i="7"/>
  <c r="V246" i="7"/>
  <c r="V245" i="7"/>
  <c r="V244" i="7"/>
  <c r="V243" i="7"/>
  <c r="V234" i="7"/>
  <c r="V233" i="7"/>
  <c r="V232" i="7"/>
  <c r="V231" i="7"/>
  <c r="V230" i="7"/>
  <c r="V229" i="7"/>
  <c r="V228" i="7"/>
  <c r="V227" i="7"/>
  <c r="V226" i="7"/>
  <c r="V225" i="7"/>
  <c r="V224" i="7"/>
  <c r="V223" i="7"/>
  <c r="V222" i="7"/>
  <c r="V221" i="7"/>
  <c r="V220" i="7"/>
  <c r="V219" i="7"/>
  <c r="V218" i="7"/>
  <c r="V217" i="7"/>
  <c r="V216" i="7"/>
  <c r="V215" i="7"/>
  <c r="V203" i="7"/>
  <c r="E203" i="7"/>
  <c r="C203" i="7"/>
  <c r="E202" i="7"/>
  <c r="C202" i="7"/>
  <c r="V174" i="7"/>
  <c r="E174" i="7"/>
  <c r="C174" i="7"/>
  <c r="E173" i="7"/>
  <c r="C173" i="7"/>
  <c r="V169" i="7"/>
  <c r="V145" i="7"/>
  <c r="E145" i="7"/>
  <c r="C145" i="7"/>
  <c r="E144" i="7"/>
  <c r="C144" i="7"/>
  <c r="V140" i="7"/>
  <c r="V116" i="7"/>
  <c r="E116" i="7"/>
  <c r="C116" i="7"/>
  <c r="E115" i="7"/>
  <c r="C115" i="7"/>
  <c r="V111" i="7"/>
  <c r="V85" i="7"/>
  <c r="E85" i="7"/>
  <c r="C85" i="7"/>
  <c r="E84" i="7"/>
  <c r="C84" i="7"/>
  <c r="V80" i="7"/>
  <c r="V54" i="7"/>
  <c r="E54" i="7"/>
  <c r="C54" i="7"/>
  <c r="E53" i="7"/>
  <c r="C53" i="7"/>
  <c r="V49" i="7"/>
  <c r="F3" i="7"/>
  <c r="C53" i="6"/>
  <c r="M79" i="7" l="1"/>
  <c r="T79" i="7"/>
  <c r="Q79" i="7"/>
  <c r="P79" i="7"/>
  <c r="P48" i="7" s="1"/>
  <c r="O79" i="7"/>
  <c r="O48" i="7" s="1"/>
  <c r="N79" i="7"/>
  <c r="L79" i="7"/>
  <c r="K79" i="7"/>
  <c r="K48" i="7" s="1"/>
  <c r="V197" i="7"/>
  <c r="X226" i="1"/>
  <c r="I79" i="7"/>
  <c r="I48" i="7" s="1"/>
  <c r="W217" i="9"/>
  <c r="W247" i="7"/>
  <c r="W243" i="7"/>
  <c r="W241" i="7"/>
  <c r="W231" i="7"/>
  <c r="W227" i="7"/>
  <c r="W245" i="10"/>
  <c r="W233" i="9"/>
  <c r="W229" i="9"/>
  <c r="W225" i="9"/>
  <c r="W221" i="9"/>
  <c r="W239" i="7"/>
  <c r="W237" i="7"/>
  <c r="I84" i="7"/>
  <c r="W235" i="7"/>
  <c r="W249" i="8"/>
  <c r="W253" i="8"/>
  <c r="W259" i="8"/>
  <c r="W237" i="9"/>
  <c r="W241" i="9"/>
  <c r="W259" i="9"/>
  <c r="T84" i="7"/>
  <c r="T53" i="7" s="1"/>
  <c r="P84" i="7"/>
  <c r="P53" i="7" s="1"/>
  <c r="L84" i="7"/>
  <c r="L53" i="7" s="1"/>
  <c r="Q84" i="7"/>
  <c r="Q53" i="7" s="1"/>
  <c r="M84" i="7"/>
  <c r="M53" i="7" s="1"/>
  <c r="S84" i="7"/>
  <c r="S53" i="7" s="1"/>
  <c r="O84" i="7"/>
  <c r="O53" i="7" s="1"/>
  <c r="K84" i="7"/>
  <c r="K53" i="7" s="1"/>
  <c r="W215" i="9"/>
  <c r="W219" i="9"/>
  <c r="W223" i="9"/>
  <c r="W227" i="9"/>
  <c r="W231" i="9"/>
  <c r="W235" i="9"/>
  <c r="W239" i="9"/>
  <c r="W243" i="9"/>
  <c r="W243" i="10"/>
  <c r="W247" i="10"/>
  <c r="W251" i="10"/>
  <c r="W255" i="10"/>
  <c r="W259" i="10"/>
  <c r="W263" i="10"/>
  <c r="W267" i="10"/>
  <c r="W271" i="10"/>
  <c r="R84" i="7"/>
  <c r="R53" i="7" s="1"/>
  <c r="N84" i="7"/>
  <c r="N53" i="7" s="1"/>
  <c r="J84" i="7"/>
  <c r="V53" i="9"/>
  <c r="W229" i="7"/>
  <c r="W233" i="7"/>
  <c r="W249" i="7"/>
  <c r="W249" i="10"/>
  <c r="W253" i="10"/>
  <c r="W257" i="10"/>
  <c r="W261" i="10"/>
  <c r="W265" i="10"/>
  <c r="W269" i="10"/>
  <c r="W273" i="10"/>
  <c r="W233" i="8"/>
  <c r="W237" i="8"/>
  <c r="W241" i="8"/>
  <c r="W247" i="8"/>
  <c r="W251" i="8"/>
  <c r="W255" i="8"/>
  <c r="K84" i="10"/>
  <c r="K53" i="10" s="1"/>
  <c r="O84" i="10"/>
  <c r="O53" i="10" s="1"/>
  <c r="S84" i="10"/>
  <c r="S53" i="10" s="1"/>
  <c r="L79" i="10"/>
  <c r="L48" i="10" s="1"/>
  <c r="P79" i="10"/>
  <c r="P48" i="10" s="1"/>
  <c r="V226" i="10"/>
  <c r="T79" i="10"/>
  <c r="T48" i="10" s="1"/>
  <c r="I84" i="10"/>
  <c r="I53" i="10" s="1"/>
  <c r="M84" i="10"/>
  <c r="M53" i="10" s="1"/>
  <c r="Q84" i="10"/>
  <c r="Q53" i="10" s="1"/>
  <c r="V202" i="10"/>
  <c r="K79" i="10"/>
  <c r="K48" i="10" s="1"/>
  <c r="O79" i="10"/>
  <c r="O48" i="10" s="1"/>
  <c r="S79" i="10"/>
  <c r="S48" i="10" s="1"/>
  <c r="L84" i="10"/>
  <c r="L53" i="10" s="1"/>
  <c r="P84" i="10"/>
  <c r="P53" i="10" s="1"/>
  <c r="T84" i="10"/>
  <c r="T53" i="10" s="1"/>
  <c r="V139" i="10"/>
  <c r="V197" i="10"/>
  <c r="J79" i="10"/>
  <c r="J48" i="10" s="1"/>
  <c r="N79" i="10"/>
  <c r="N48" i="10" s="1"/>
  <c r="R79" i="10"/>
  <c r="R48" i="10" s="1"/>
  <c r="V173" i="10"/>
  <c r="V231" i="10"/>
  <c r="V197" i="9"/>
  <c r="I48" i="9"/>
  <c r="V48" i="9" s="1"/>
  <c r="V168" i="9"/>
  <c r="V115" i="9"/>
  <c r="V173" i="9"/>
  <c r="V202" i="9"/>
  <c r="W215" i="8"/>
  <c r="W219" i="8"/>
  <c r="W223" i="8"/>
  <c r="W231" i="8"/>
  <c r="W235" i="8"/>
  <c r="W239" i="8"/>
  <c r="W243" i="8"/>
  <c r="L84" i="8"/>
  <c r="L53" i="8" s="1"/>
  <c r="P84" i="8"/>
  <c r="P53" i="8" s="1"/>
  <c r="T84" i="8"/>
  <c r="T53" i="8" s="1"/>
  <c r="K79" i="8"/>
  <c r="K48" i="8" s="1"/>
  <c r="O79" i="8"/>
  <c r="O48" i="8" s="1"/>
  <c r="S79" i="8"/>
  <c r="S48" i="8" s="1"/>
  <c r="J79" i="8"/>
  <c r="J48" i="8" s="1"/>
  <c r="N79" i="8"/>
  <c r="N48" i="8" s="1"/>
  <c r="R79" i="8"/>
  <c r="O84" i="8"/>
  <c r="O53" i="8" s="1"/>
  <c r="S84" i="8"/>
  <c r="S53" i="8" s="1"/>
  <c r="W217" i="8"/>
  <c r="W221" i="8"/>
  <c r="W225" i="8"/>
  <c r="L79" i="8"/>
  <c r="L48" i="8" s="1"/>
  <c r="P79" i="8"/>
  <c r="P48" i="8" s="1"/>
  <c r="T79" i="8"/>
  <c r="T48" i="8" s="1"/>
  <c r="I84" i="8"/>
  <c r="M84" i="8"/>
  <c r="M53" i="8" s="1"/>
  <c r="Q84" i="8"/>
  <c r="Q53" i="8" s="1"/>
  <c r="I79" i="8"/>
  <c r="I48" i="8" s="1"/>
  <c r="N84" i="8"/>
  <c r="N53" i="8" s="1"/>
  <c r="M79" i="8"/>
  <c r="M48" i="8" s="1"/>
  <c r="Q79" i="8"/>
  <c r="Q48" i="8" s="1"/>
  <c r="J84" i="8"/>
  <c r="J53" i="8" s="1"/>
  <c r="R84" i="8"/>
  <c r="R53" i="8" s="1"/>
  <c r="K84" i="8"/>
  <c r="K53" i="8" s="1"/>
  <c r="V115" i="8"/>
  <c r="R48" i="8"/>
  <c r="V173" i="8"/>
  <c r="V139" i="8"/>
  <c r="V197" i="8"/>
  <c r="V168" i="8"/>
  <c r="V144" i="8"/>
  <c r="V202" i="8"/>
  <c r="W245" i="7"/>
  <c r="W221" i="7"/>
  <c r="W225" i="7"/>
  <c r="L48" i="7"/>
  <c r="W215" i="7"/>
  <c r="W219" i="7"/>
  <c r="W223" i="7"/>
  <c r="Q48" i="7"/>
  <c r="M48" i="7"/>
  <c r="S48" i="7"/>
  <c r="W217" i="7"/>
  <c r="J53" i="7"/>
  <c r="J48" i="7"/>
  <c r="N48" i="7"/>
  <c r="R48" i="7"/>
  <c r="T48" i="7"/>
  <c r="V115" i="7"/>
  <c r="V173" i="7"/>
  <c r="V168" i="7"/>
  <c r="V144" i="7"/>
  <c r="V202" i="7"/>
  <c r="V139" i="7"/>
  <c r="I48" i="10"/>
  <c r="V110" i="10"/>
  <c r="W118" i="10" s="1"/>
  <c r="V144" i="10"/>
  <c r="V110" i="9"/>
  <c r="V144" i="9"/>
  <c r="V110" i="8"/>
  <c r="V110" i="7"/>
  <c r="W118" i="9" l="1"/>
  <c r="W115" i="9"/>
  <c r="W110" i="9"/>
  <c r="W110" i="10"/>
  <c r="W115" i="10"/>
  <c r="W115" i="7"/>
  <c r="W110" i="7"/>
  <c r="W118" i="7"/>
  <c r="W231" i="10"/>
  <c r="W226" i="10"/>
  <c r="W234" i="10"/>
  <c r="W197" i="10"/>
  <c r="W205" i="10"/>
  <c r="W202" i="10"/>
  <c r="W176" i="10"/>
  <c r="W173" i="10"/>
  <c r="W168" i="10"/>
  <c r="W147" i="10"/>
  <c r="Q145" i="10"/>
  <c r="V145" i="10" s="1"/>
  <c r="W144" i="10"/>
  <c r="W139" i="10"/>
  <c r="W202" i="9"/>
  <c r="W197" i="9"/>
  <c r="W205" i="9"/>
  <c r="W168" i="9"/>
  <c r="W176" i="9"/>
  <c r="W173" i="9"/>
  <c r="W147" i="9"/>
  <c r="W139" i="9"/>
  <c r="W144" i="9"/>
  <c r="W53" i="9"/>
  <c r="W48" i="9"/>
  <c r="W56" i="9"/>
  <c r="W197" i="8"/>
  <c r="W202" i="8"/>
  <c r="W205" i="8"/>
  <c r="W176" i="8"/>
  <c r="W173" i="8"/>
  <c r="W168" i="8"/>
  <c r="W144" i="8"/>
  <c r="W139" i="8"/>
  <c r="W147" i="8"/>
  <c r="W110" i="8"/>
  <c r="W115" i="8"/>
  <c r="W118" i="8"/>
  <c r="W202" i="7"/>
  <c r="W197" i="7"/>
  <c r="W205" i="7"/>
  <c r="W168" i="7"/>
  <c r="W176" i="7"/>
  <c r="W173" i="7"/>
  <c r="W147" i="7"/>
  <c r="W139" i="7"/>
  <c r="W144" i="7"/>
  <c r="V79" i="10"/>
  <c r="V53" i="10"/>
  <c r="V48" i="10"/>
  <c r="V84" i="10"/>
  <c r="V79" i="9"/>
  <c r="V84" i="9"/>
  <c r="V79" i="8"/>
  <c r="V48" i="8"/>
  <c r="V79" i="7"/>
  <c r="V48" i="7"/>
  <c r="I53" i="8"/>
  <c r="V53" i="8" s="1"/>
  <c r="V84" i="8"/>
  <c r="I53" i="7"/>
  <c r="V53" i="7" s="1"/>
  <c r="V84" i="7"/>
  <c r="W87" i="10" l="1"/>
  <c r="W53" i="10"/>
  <c r="W48" i="10"/>
  <c r="W56" i="10"/>
  <c r="W87" i="9"/>
  <c r="W84" i="9"/>
  <c r="W79" i="9"/>
  <c r="W87" i="8"/>
  <c r="W79" i="8"/>
  <c r="W84" i="8"/>
  <c r="W48" i="8"/>
  <c r="W56" i="8"/>
  <c r="W53" i="8"/>
  <c r="W48" i="7"/>
  <c r="W56" i="7"/>
  <c r="W53" i="7"/>
  <c r="W84" i="7"/>
  <c r="W79" i="7"/>
  <c r="W87" i="7"/>
  <c r="W84" i="10"/>
  <c r="W79" i="10"/>
  <c r="V274" i="6" l="1"/>
  <c r="V273" i="6"/>
  <c r="V272" i="6"/>
  <c r="V271" i="6"/>
  <c r="W271" i="6" s="1"/>
  <c r="V270" i="6"/>
  <c r="V269" i="6"/>
  <c r="V268" i="6"/>
  <c r="V267" i="6"/>
  <c r="V266" i="6"/>
  <c r="V265" i="6"/>
  <c r="V264" i="6"/>
  <c r="V263" i="6"/>
  <c r="V262" i="6"/>
  <c r="V261" i="6"/>
  <c r="V260" i="6"/>
  <c r="V259" i="6"/>
  <c r="W259" i="6" s="1"/>
  <c r="V258" i="6"/>
  <c r="V257" i="6"/>
  <c r="V256" i="6"/>
  <c r="V255" i="6"/>
  <c r="W255" i="6" s="1"/>
  <c r="V254" i="6"/>
  <c r="V253" i="6"/>
  <c r="V252" i="6"/>
  <c r="V251" i="6"/>
  <c r="V250" i="6"/>
  <c r="V249" i="6"/>
  <c r="V248" i="6"/>
  <c r="V247" i="6"/>
  <c r="V246" i="6"/>
  <c r="V245" i="6"/>
  <c r="V244" i="6"/>
  <c r="V243" i="6"/>
  <c r="V232" i="6"/>
  <c r="E232" i="6"/>
  <c r="C232" i="6"/>
  <c r="T231" i="6"/>
  <c r="S231" i="6"/>
  <c r="S84" i="6" s="1"/>
  <c r="S53" i="6" s="1"/>
  <c r="R231" i="6"/>
  <c r="R84" i="6" s="1"/>
  <c r="R53" i="6" s="1"/>
  <c r="Q231" i="6"/>
  <c r="P231" i="6"/>
  <c r="O231" i="6"/>
  <c r="N231" i="6"/>
  <c r="N84" i="6" s="1"/>
  <c r="N53" i="6" s="1"/>
  <c r="M231" i="6"/>
  <c r="L231" i="6"/>
  <c r="K231" i="6"/>
  <c r="K84" i="6" s="1"/>
  <c r="K53" i="6" s="1"/>
  <c r="J231" i="6"/>
  <c r="J84" i="6" s="1"/>
  <c r="J53" i="6" s="1"/>
  <c r="I231" i="6"/>
  <c r="E231" i="6"/>
  <c r="C231" i="6"/>
  <c r="V227" i="6"/>
  <c r="T226" i="6"/>
  <c r="S226" i="6"/>
  <c r="R226" i="6"/>
  <c r="Q226" i="6"/>
  <c r="P226" i="6"/>
  <c r="O226" i="6"/>
  <c r="N226" i="6"/>
  <c r="M226" i="6"/>
  <c r="L226" i="6"/>
  <c r="K226" i="6"/>
  <c r="J226" i="6"/>
  <c r="I226" i="6"/>
  <c r="V203" i="6"/>
  <c r="E203" i="6"/>
  <c r="C203" i="6"/>
  <c r="E202" i="6"/>
  <c r="C202" i="6"/>
  <c r="V198" i="6"/>
  <c r="V174" i="6"/>
  <c r="E174" i="6"/>
  <c r="C174" i="6"/>
  <c r="E173" i="6"/>
  <c r="C173" i="6"/>
  <c r="V169" i="6"/>
  <c r="V145" i="6"/>
  <c r="E145" i="6"/>
  <c r="C145" i="6"/>
  <c r="E144" i="6"/>
  <c r="C144" i="6"/>
  <c r="V140" i="6"/>
  <c r="V116" i="6"/>
  <c r="E116" i="6"/>
  <c r="C116" i="6"/>
  <c r="O84" i="6"/>
  <c r="O53" i="6" s="1"/>
  <c r="E115" i="6"/>
  <c r="C115" i="6"/>
  <c r="V111" i="6"/>
  <c r="V85" i="6"/>
  <c r="E85" i="6"/>
  <c r="C85" i="6"/>
  <c r="E84" i="6"/>
  <c r="C84" i="6"/>
  <c r="V80" i="6"/>
  <c r="V54" i="6"/>
  <c r="E54" i="6"/>
  <c r="C54" i="6"/>
  <c r="E53" i="6"/>
  <c r="V49" i="6"/>
  <c r="D10" i="6"/>
  <c r="F3" i="6"/>
  <c r="J115" i="1"/>
  <c r="K115" i="1"/>
  <c r="L115" i="1"/>
  <c r="M115" i="1"/>
  <c r="N115" i="1"/>
  <c r="O115" i="1"/>
  <c r="P115" i="1"/>
  <c r="Q115" i="1"/>
  <c r="R115" i="1"/>
  <c r="S115" i="1"/>
  <c r="T115" i="1"/>
  <c r="I115" i="1"/>
  <c r="J110" i="1"/>
  <c r="K110" i="1"/>
  <c r="L110" i="1"/>
  <c r="M110" i="1"/>
  <c r="N110" i="1"/>
  <c r="O110" i="1"/>
  <c r="P110" i="1"/>
  <c r="Q110" i="1"/>
  <c r="R110" i="1"/>
  <c r="S110" i="1"/>
  <c r="T110" i="1"/>
  <c r="V254" i="1"/>
  <c r="V253" i="1"/>
  <c r="V252" i="1"/>
  <c r="V251" i="1"/>
  <c r="X110" i="1" l="1"/>
  <c r="W267" i="6"/>
  <c r="W263" i="6"/>
  <c r="W257" i="6"/>
  <c r="W253" i="6"/>
  <c r="W269" i="6"/>
  <c r="W251" i="6"/>
  <c r="W249" i="6"/>
  <c r="W245" i="6"/>
  <c r="W243" i="6"/>
  <c r="W253" i="1"/>
  <c r="L84" i="6"/>
  <c r="L53" i="6" s="1"/>
  <c r="P84" i="6"/>
  <c r="P53" i="6" s="1"/>
  <c r="T84" i="6"/>
  <c r="T53" i="6" s="1"/>
  <c r="V144" i="6"/>
  <c r="V202" i="6"/>
  <c r="W273" i="6"/>
  <c r="V115" i="6"/>
  <c r="I84" i="6"/>
  <c r="I53" i="6" s="1"/>
  <c r="M84" i="6"/>
  <c r="M53" i="6" s="1"/>
  <c r="Q84" i="6"/>
  <c r="Q53" i="6" s="1"/>
  <c r="V231" i="6"/>
  <c r="V226" i="6"/>
  <c r="W265" i="6"/>
  <c r="L79" i="6"/>
  <c r="L48" i="6" s="1"/>
  <c r="T79" i="6"/>
  <c r="T48" i="6" s="1"/>
  <c r="W261" i="6"/>
  <c r="V197" i="6"/>
  <c r="P79" i="6"/>
  <c r="P48" i="6" s="1"/>
  <c r="S79" i="6"/>
  <c r="S48" i="6" s="1"/>
  <c r="V168" i="6"/>
  <c r="K79" i="6"/>
  <c r="K48" i="6" s="1"/>
  <c r="O79" i="6"/>
  <c r="O48" i="6" s="1"/>
  <c r="I79" i="6"/>
  <c r="I48" i="6" s="1"/>
  <c r="Q79" i="6"/>
  <c r="Q48" i="6" s="1"/>
  <c r="M79" i="6"/>
  <c r="M48" i="6" s="1"/>
  <c r="W247" i="6"/>
  <c r="J79" i="6"/>
  <c r="J48" i="6" s="1"/>
  <c r="N79" i="6"/>
  <c r="N48" i="6" s="1"/>
  <c r="R79" i="6"/>
  <c r="R48" i="6" s="1"/>
  <c r="V110" i="6"/>
  <c r="V139" i="6"/>
  <c r="V173" i="6"/>
  <c r="W251" i="1"/>
  <c r="W202" i="6" l="1"/>
  <c r="W197" i="6"/>
  <c r="W205" i="6"/>
  <c r="W234" i="6"/>
  <c r="W231" i="6"/>
  <c r="W226" i="6"/>
  <c r="W176" i="6"/>
  <c r="W173" i="6"/>
  <c r="W168" i="6"/>
  <c r="W144" i="6"/>
  <c r="W139" i="6"/>
  <c r="W147" i="6"/>
  <c r="W110" i="6"/>
  <c r="W115" i="6"/>
  <c r="W118" i="6"/>
  <c r="V84" i="6"/>
  <c r="V53" i="6"/>
  <c r="V48" i="6"/>
  <c r="V79" i="6"/>
  <c r="W53" i="6" l="1"/>
  <c r="W56" i="6"/>
  <c r="W48" i="6"/>
  <c r="W87" i="6"/>
  <c r="W84" i="6"/>
  <c r="W79" i="6"/>
  <c r="T197" i="1"/>
  <c r="S197" i="1"/>
  <c r="R197" i="1"/>
  <c r="Q197" i="1"/>
  <c r="P197" i="1"/>
  <c r="O197" i="1"/>
  <c r="N197" i="1"/>
  <c r="M197" i="1"/>
  <c r="L197" i="1"/>
  <c r="K197" i="1"/>
  <c r="J197" i="1"/>
  <c r="T173" i="1"/>
  <c r="S173" i="1"/>
  <c r="R173" i="1"/>
  <c r="Q173" i="1"/>
  <c r="P173" i="1"/>
  <c r="O173" i="1"/>
  <c r="N173" i="1"/>
  <c r="M173" i="1"/>
  <c r="L173" i="1"/>
  <c r="K173" i="1"/>
  <c r="J173" i="1"/>
  <c r="T168" i="1"/>
  <c r="S168" i="1"/>
  <c r="R168" i="1"/>
  <c r="Q168" i="1"/>
  <c r="P168" i="1"/>
  <c r="O168" i="1"/>
  <c r="N168" i="1"/>
  <c r="M168" i="1"/>
  <c r="L168" i="1"/>
  <c r="K168" i="1"/>
  <c r="J168" i="1"/>
  <c r="T144" i="1"/>
  <c r="S144" i="1"/>
  <c r="R144" i="1"/>
  <c r="Q144" i="1"/>
  <c r="P144" i="1"/>
  <c r="O144" i="1"/>
  <c r="N144" i="1"/>
  <c r="M144" i="1"/>
  <c r="L144" i="1"/>
  <c r="J144" i="1"/>
  <c r="T139" i="1"/>
  <c r="S139" i="1"/>
  <c r="R139" i="1"/>
  <c r="Q139" i="1"/>
  <c r="P139" i="1"/>
  <c r="O139" i="1"/>
  <c r="N139" i="1"/>
  <c r="M139" i="1"/>
  <c r="L139" i="1"/>
  <c r="K139" i="1"/>
  <c r="J139" i="1"/>
  <c r="M84" i="1" l="1"/>
  <c r="M53" i="1" s="1"/>
  <c r="N84" i="1"/>
  <c r="Q84" i="1"/>
  <c r="J84" i="1"/>
  <c r="J53" i="1" s="1"/>
  <c r="T79" i="1"/>
  <c r="T48" i="1" s="1"/>
  <c r="L79" i="1"/>
  <c r="L48" i="1" s="1"/>
  <c r="N79" i="1"/>
  <c r="N48" i="1" s="1"/>
  <c r="M79" i="1"/>
  <c r="M48" i="1" s="1"/>
  <c r="O79" i="1"/>
  <c r="O48" i="1" s="1"/>
  <c r="R84" i="1"/>
  <c r="R53" i="1" s="1"/>
  <c r="J79" i="1"/>
  <c r="J48" i="1" s="1"/>
  <c r="S84" i="1"/>
  <c r="T84" i="1"/>
  <c r="T53" i="1" s="1"/>
  <c r="P84" i="1"/>
  <c r="O84" i="1"/>
  <c r="K84" i="1"/>
  <c r="K53" i="1" s="1"/>
  <c r="L84" i="1"/>
  <c r="L53" i="1" s="1"/>
  <c r="P79" i="1"/>
  <c r="P48" i="1" s="1"/>
  <c r="Q79" i="1"/>
  <c r="Q48" i="1" s="1"/>
  <c r="R79" i="1"/>
  <c r="R48" i="1" s="1"/>
  <c r="S79" i="1"/>
  <c r="S48" i="1" s="1"/>
  <c r="K79" i="1"/>
  <c r="K48" i="1" s="1"/>
  <c r="I197" i="1" l="1"/>
  <c r="X197" i="1" s="1"/>
  <c r="I173" i="1"/>
  <c r="I168" i="1"/>
  <c r="X168" i="1" s="1"/>
  <c r="I144" i="1"/>
  <c r="I139" i="1"/>
  <c r="X139" i="1" s="1"/>
  <c r="I79" i="1" l="1"/>
  <c r="I84" i="1"/>
  <c r="I53" i="1" s="1"/>
  <c r="V294" i="1"/>
  <c r="V293" i="1"/>
  <c r="V292" i="1"/>
  <c r="V291" i="1"/>
  <c r="V290" i="1"/>
  <c r="V289" i="1"/>
  <c r="V288" i="1"/>
  <c r="V287" i="1"/>
  <c r="V286" i="1"/>
  <c r="V285" i="1"/>
  <c r="V284" i="1"/>
  <c r="V283" i="1"/>
  <c r="V282" i="1"/>
  <c r="V281" i="1"/>
  <c r="W281" i="1" s="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0" i="1"/>
  <c r="V249" i="1"/>
  <c r="V248" i="1"/>
  <c r="V247" i="1"/>
  <c r="V246" i="1"/>
  <c r="V245" i="1"/>
  <c r="V244" i="1"/>
  <c r="V243" i="1"/>
  <c r="V232" i="1"/>
  <c r="E232" i="1"/>
  <c r="C232" i="1"/>
  <c r="V231" i="1"/>
  <c r="E231" i="1"/>
  <c r="C231" i="1"/>
  <c r="V227" i="1"/>
  <c r="V226" i="1"/>
  <c r="V203" i="1"/>
  <c r="E203" i="1"/>
  <c r="C203" i="1"/>
  <c r="V202" i="1"/>
  <c r="E202" i="1"/>
  <c r="C202" i="1"/>
  <c r="V198" i="1"/>
  <c r="V197" i="1"/>
  <c r="V174" i="1"/>
  <c r="E174" i="1"/>
  <c r="C174" i="1"/>
  <c r="V173" i="1"/>
  <c r="E173" i="1"/>
  <c r="C173" i="1"/>
  <c r="V169" i="1"/>
  <c r="V168" i="1"/>
  <c r="V145" i="1"/>
  <c r="E145" i="1"/>
  <c r="C145" i="1"/>
  <c r="V144" i="1"/>
  <c r="E144" i="1"/>
  <c r="C144" i="1"/>
  <c r="V140" i="1"/>
  <c r="V139" i="1"/>
  <c r="V116" i="1"/>
  <c r="E116" i="1"/>
  <c r="C116" i="1"/>
  <c r="E115" i="1"/>
  <c r="C115" i="1"/>
  <c r="V111" i="1"/>
  <c r="V85" i="1"/>
  <c r="E85" i="1"/>
  <c r="C85" i="1"/>
  <c r="E84" i="1"/>
  <c r="C84" i="1"/>
  <c r="V80" i="1"/>
  <c r="C54" i="1"/>
  <c r="C53" i="1"/>
  <c r="E54" i="1"/>
  <c r="E53" i="1"/>
  <c r="V54" i="1"/>
  <c r="D10" i="1"/>
  <c r="W289" i="1" l="1"/>
  <c r="W247" i="1"/>
  <c r="W147" i="1"/>
  <c r="W144" i="1"/>
  <c r="W139" i="1"/>
  <c r="W176" i="1"/>
  <c r="W173" i="1"/>
  <c r="W168" i="1"/>
  <c r="W226" i="1"/>
  <c r="W234" i="1"/>
  <c r="W231" i="1"/>
  <c r="W197" i="1"/>
  <c r="W205" i="1"/>
  <c r="W202" i="1"/>
  <c r="I48" i="1"/>
  <c r="X79" i="1"/>
  <c r="W243" i="1"/>
  <c r="W293" i="1"/>
  <c r="W285" i="1"/>
  <c r="V110" i="1"/>
  <c r="V115" i="1"/>
  <c r="W291" i="1"/>
  <c r="W287" i="1"/>
  <c r="W283" i="1"/>
  <c r="W279" i="1"/>
  <c r="W277" i="1"/>
  <c r="W275" i="1"/>
  <c r="W273" i="1"/>
  <c r="W271" i="1"/>
  <c r="W269" i="1"/>
  <c r="W267" i="1"/>
  <c r="W265" i="1"/>
  <c r="W263" i="1"/>
  <c r="W261" i="1"/>
  <c r="W259" i="1"/>
  <c r="W257" i="1"/>
  <c r="W255" i="1"/>
  <c r="W249" i="1"/>
  <c r="W245" i="1"/>
  <c r="W115" i="1" l="1"/>
  <c r="W110" i="1"/>
  <c r="W118" i="1"/>
  <c r="X48" i="1"/>
  <c r="V79" i="1"/>
  <c r="V53" i="1"/>
  <c r="V84" i="1"/>
  <c r="W87" i="1" l="1"/>
  <c r="W84" i="1"/>
  <c r="W79" i="1"/>
  <c r="W56" i="1"/>
  <c r="W53" i="1"/>
  <c r="F3" i="1"/>
</calcChain>
</file>

<file path=xl/sharedStrings.xml><?xml version="1.0" encoding="utf-8"?>
<sst xmlns="http://schemas.openxmlformats.org/spreadsheetml/2006/main" count="4548" uniqueCount="1252">
  <si>
    <t>CLAVE:</t>
  </si>
  <si>
    <t>17/05</t>
  </si>
  <si>
    <t>ENTIDAD FISCALIZADA:</t>
  </si>
  <si>
    <t>Quecholac</t>
  </si>
  <si>
    <t>AÑO:</t>
  </si>
  <si>
    <t>PROGRAMA PRESUPUESTARIO</t>
  </si>
  <si>
    <t>Nombre del Programa</t>
  </si>
  <si>
    <t>Unidad(es) Responsable(s)</t>
  </si>
  <si>
    <t>Costo Total del Programa</t>
  </si>
  <si>
    <t>Fuente de Financiamiento</t>
  </si>
  <si>
    <t>Monto Específco</t>
  </si>
  <si>
    <t>CLASIFICACIÓN FUNCIONAL DEL GASTO</t>
  </si>
  <si>
    <t>CLASIFICACIÓN</t>
  </si>
  <si>
    <t>CONCEPTO</t>
  </si>
  <si>
    <t xml:space="preserve">Finalidad </t>
  </si>
  <si>
    <t xml:space="preserve">Función </t>
  </si>
  <si>
    <t xml:space="preserve">Subfunción </t>
  </si>
  <si>
    <t>Sub/Subfunción</t>
  </si>
  <si>
    <t xml:space="preserve">DATOS DE VINCULACIÓN AL PLAN ESTATAL DE DESARROLLO </t>
  </si>
  <si>
    <t>DATOS DE VINCULACIÓN AL PLAN MUNICIPAL DE DESARROLLO (EJES, ESTRATEGIAS U OBJETIVOS GENERALES)</t>
  </si>
  <si>
    <t>NIVEL INMEDIATO INFERIOR (OBJETIVO O LíNEA ESTRATÉGICA)</t>
  </si>
  <si>
    <t>DATOS DE VINCULACIÓN A OBJETIVOS DE DESARROLLO SOSTENIBLE</t>
  </si>
  <si>
    <t>FIN</t>
  </si>
  <si>
    <t xml:space="preserve">RESUMEN NARRATIVO </t>
  </si>
  <si>
    <t>Indicador</t>
  </si>
  <si>
    <t>NOMBRE</t>
  </si>
  <si>
    <t>DIMENSIÓN A MEDIR</t>
  </si>
  <si>
    <t>FRECUENCIA DE MEDICIÓN</t>
  </si>
  <si>
    <t>MÉTODO DE CALCULO</t>
  </si>
  <si>
    <t>TIPO DE INDICADOR</t>
  </si>
  <si>
    <t>TIPO DE FÓRMULA</t>
  </si>
  <si>
    <t xml:space="preserve">COMPORTAMIENTO DEL INDICADOR HACIA LA META </t>
  </si>
  <si>
    <t>LINEA BASE</t>
  </si>
  <si>
    <t>META DEL INDICADOR</t>
  </si>
  <si>
    <t>VALOR</t>
  </si>
  <si>
    <t>AÑO</t>
  </si>
  <si>
    <t>PROGRAMADO</t>
  </si>
  <si>
    <t>VARIABLES</t>
  </si>
  <si>
    <t>UNIDAD DE MEDIDA</t>
  </si>
  <si>
    <t>CALENDARIO - PROGRAMADO</t>
  </si>
  <si>
    <t>TOTAL</t>
  </si>
  <si>
    <t>META PROGRAMADA EN EL AÑO</t>
  </si>
  <si>
    <t xml:space="preserve">PROGRAMADO </t>
  </si>
  <si>
    <t xml:space="preserve">ENE </t>
  </si>
  <si>
    <t>FEB</t>
  </si>
  <si>
    <t>MAR</t>
  </si>
  <si>
    <t>ABR</t>
  </si>
  <si>
    <t>MAY</t>
  </si>
  <si>
    <t>JUN</t>
  </si>
  <si>
    <t>JUL</t>
  </si>
  <si>
    <t>AGO</t>
  </si>
  <si>
    <t>SEP</t>
  </si>
  <si>
    <t>OCT</t>
  </si>
  <si>
    <t>NOV</t>
  </si>
  <si>
    <t>DIC</t>
  </si>
  <si>
    <t>VARIABLE 1</t>
  </si>
  <si>
    <t>PROGRAMADO 
VARIABLE 1</t>
  </si>
  <si>
    <t>VARIABLE 2</t>
  </si>
  <si>
    <t>PROGRAMADO 
VARIABLE 2</t>
  </si>
  <si>
    <t>REALIZADO</t>
  </si>
  <si>
    <t>RESULTADO ALCANZADO EN EL AÑO</t>
  </si>
  <si>
    <t>REALIZADO
VARIABLE 1</t>
  </si>
  <si>
    <t>REALIZADO
VARIABLE 2</t>
  </si>
  <si>
    <t>CUMPLIMIENTO FINAL</t>
  </si>
  <si>
    <t>Explicaciones y causas de las variaciones al cumplimiento de la programación, ¿ Por qué no se cumplio o por que se supero considerablemente lo programado?</t>
  </si>
  <si>
    <t>PROPÓSITO</t>
  </si>
  <si>
    <t>COMPONENTES</t>
  </si>
  <si>
    <t xml:space="preserve">COMPONENTE 1
RESUMEN NARRATIVO </t>
  </si>
  <si>
    <t xml:space="preserve">COMPONENTE 2
RESUMEN NARRATIVO </t>
  </si>
  <si>
    <t xml:space="preserve">COMPONENTE 3
RESUMEN NARRATIVO </t>
  </si>
  <si>
    <t xml:space="preserve">COMPONENTE 4
RESUMEN NARRATIVO </t>
  </si>
  <si>
    <t xml:space="preserve">COMPONENTE 5
RESUMEN NARRATIVO </t>
  </si>
  <si>
    <t>ACTIVIDADES</t>
  </si>
  <si>
    <t>COMPONENTE</t>
  </si>
  <si>
    <t>DESCRIPCIÓN</t>
  </si>
  <si>
    <t>CALENDARIO</t>
  </si>
  <si>
    <t>PORCENTAJE DE CUMPLIMIENTO  DE LA ACTIVIDAD</t>
  </si>
  <si>
    <t>PROGRAMADO / REALIZADO</t>
  </si>
  <si>
    <t>C1</t>
  </si>
  <si>
    <t>C2</t>
  </si>
  <si>
    <t>C3</t>
  </si>
  <si>
    <t>C4</t>
  </si>
  <si>
    <t>C5</t>
  </si>
  <si>
    <t>PRESIDENTE MUNICPAL</t>
  </si>
  <si>
    <t>TESORERO MUNICIPAL</t>
  </si>
  <si>
    <t>CONTRALOR MUNICIPAL</t>
  </si>
  <si>
    <t>RESPONSABLE 1</t>
  </si>
  <si>
    <t>RESPONSABLE 2</t>
  </si>
  <si>
    <t>RESPONSABLE 3</t>
  </si>
  <si>
    <t>Num.</t>
  </si>
  <si>
    <t>CLAVE</t>
  </si>
  <si>
    <t>SUJETO</t>
  </si>
  <si>
    <t>01/01</t>
  </si>
  <si>
    <t>Puebla</t>
  </si>
  <si>
    <t>07/01</t>
  </si>
  <si>
    <t>San Martín Texmelucan</t>
  </si>
  <si>
    <t>07/02</t>
  </si>
  <si>
    <t>Chiautzingo</t>
  </si>
  <si>
    <t>07/03</t>
  </si>
  <si>
    <t>Huejotzingo</t>
  </si>
  <si>
    <t>07/04</t>
  </si>
  <si>
    <t>San Felipe Teotlalcingo</t>
  </si>
  <si>
    <t>07/05</t>
  </si>
  <si>
    <t>San Matías Tlalancaleca</t>
  </si>
  <si>
    <t>07/06</t>
  </si>
  <si>
    <t>San Salvador el Verde</t>
  </si>
  <si>
    <t>Tlahuapan</t>
  </si>
  <si>
    <t>08/01</t>
  </si>
  <si>
    <t>San Pedro Cholula</t>
  </si>
  <si>
    <t>08/02</t>
  </si>
  <si>
    <t>Calpan</t>
  </si>
  <si>
    <t>08/03</t>
  </si>
  <si>
    <t>Coronango</t>
  </si>
  <si>
    <t>08/04</t>
  </si>
  <si>
    <t>Cuautlancingo</t>
  </si>
  <si>
    <t>08/05</t>
  </si>
  <si>
    <t>Domingo Arenas</t>
  </si>
  <si>
    <t>08/06</t>
  </si>
  <si>
    <t>Juan C. Bonilla</t>
  </si>
  <si>
    <t>08/07</t>
  </si>
  <si>
    <t>San Gregorio Atzompa</t>
  </si>
  <si>
    <t>08/08</t>
  </si>
  <si>
    <t>San Jerónimo Tecuanipan</t>
  </si>
  <si>
    <t>08/09</t>
  </si>
  <si>
    <t>San Miguel Xoxtla</t>
  </si>
  <si>
    <t>08/10</t>
  </si>
  <si>
    <t>Tlaltenango</t>
  </si>
  <si>
    <t>09/01</t>
  </si>
  <si>
    <t>Atlixco</t>
  </si>
  <si>
    <t>09/02</t>
  </si>
  <si>
    <t>Nealtican</t>
  </si>
  <si>
    <t>09/03</t>
  </si>
  <si>
    <t>Ocoyucan</t>
  </si>
  <si>
    <t>09/04</t>
  </si>
  <si>
    <t>San Andrés Cholula</t>
  </si>
  <si>
    <t>09/05</t>
  </si>
  <si>
    <t>San Nicolás de los Ranchos</t>
  </si>
  <si>
    <t>09/06</t>
  </si>
  <si>
    <t>Santa Isabel Cholula</t>
  </si>
  <si>
    <t>09/07</t>
  </si>
  <si>
    <t>Tianguismanalco</t>
  </si>
  <si>
    <t>09/08</t>
  </si>
  <si>
    <t>Tochimilco</t>
  </si>
  <si>
    <t>10/01</t>
  </si>
  <si>
    <t>Izúcar de Matamoros</t>
  </si>
  <si>
    <t>10/02</t>
  </si>
  <si>
    <t>Acteopan</t>
  </si>
  <si>
    <t>10/03</t>
  </si>
  <si>
    <t>Ahuatlán</t>
  </si>
  <si>
    <t>10/04</t>
  </si>
  <si>
    <t>Atzitzihuacan</t>
  </si>
  <si>
    <t>10/05</t>
  </si>
  <si>
    <t>Coatzingo</t>
  </si>
  <si>
    <t>10/06</t>
  </si>
  <si>
    <t>Cohuecan</t>
  </si>
  <si>
    <t>10/07</t>
  </si>
  <si>
    <t>Epatlán</t>
  </si>
  <si>
    <t>10/08</t>
  </si>
  <si>
    <t>Huaquechula</t>
  </si>
  <si>
    <t>10/09</t>
  </si>
  <si>
    <t>San Diego la Mesa Tochimiltzingo</t>
  </si>
  <si>
    <t>10/10</t>
  </si>
  <si>
    <t>San Martín Totoltepec</t>
  </si>
  <si>
    <t>10/11</t>
  </si>
  <si>
    <t>Teopantlán</t>
  </si>
  <si>
    <t>10/12</t>
  </si>
  <si>
    <t>Tepemaxalco</t>
  </si>
  <si>
    <t>10/13</t>
  </si>
  <si>
    <t>Tepeojuma</t>
  </si>
  <si>
    <t>10/14</t>
  </si>
  <si>
    <t>Tepexco</t>
  </si>
  <si>
    <t>10/15</t>
  </si>
  <si>
    <t>Tilapa</t>
  </si>
  <si>
    <t>10/16</t>
  </si>
  <si>
    <t>Tlapanalá</t>
  </si>
  <si>
    <t>10/17</t>
  </si>
  <si>
    <t>Xochiltepec</t>
  </si>
  <si>
    <t>11/01</t>
  </si>
  <si>
    <t>Chiautla</t>
  </si>
  <si>
    <t>11/02</t>
  </si>
  <si>
    <t>Albino Zertuche</t>
  </si>
  <si>
    <t>11/03</t>
  </si>
  <si>
    <t>Atzala</t>
  </si>
  <si>
    <t>11/04</t>
  </si>
  <si>
    <t>Chietla</t>
  </si>
  <si>
    <t>11/05</t>
  </si>
  <si>
    <t>Chila de la Sal</t>
  </si>
  <si>
    <t>11/06</t>
  </si>
  <si>
    <t>Cohetzala</t>
  </si>
  <si>
    <t>11/07</t>
  </si>
  <si>
    <t>Huehuetlán el Chico</t>
  </si>
  <si>
    <t>11/08</t>
  </si>
  <si>
    <t>Ixcamilpa de Guerrero</t>
  </si>
  <si>
    <t>11/09</t>
  </si>
  <si>
    <t>Jolalpan</t>
  </si>
  <si>
    <t>11/10</t>
  </si>
  <si>
    <t>Teotlalco</t>
  </si>
  <si>
    <t>11/11</t>
  </si>
  <si>
    <t>Tulcingo</t>
  </si>
  <si>
    <t>11/12</t>
  </si>
  <si>
    <t>Xicotlán</t>
  </si>
  <si>
    <t>12/01</t>
  </si>
  <si>
    <t>Acatlán</t>
  </si>
  <si>
    <t>12/02</t>
  </si>
  <si>
    <t>Ahuehuetitla</t>
  </si>
  <si>
    <t>12/03</t>
  </si>
  <si>
    <t>Axutla</t>
  </si>
  <si>
    <t>12/04</t>
  </si>
  <si>
    <t>Chila</t>
  </si>
  <si>
    <t>12/05</t>
  </si>
  <si>
    <t>Chinantla</t>
  </si>
  <si>
    <t>12/06</t>
  </si>
  <si>
    <t>Guadalupe</t>
  </si>
  <si>
    <t>12/07</t>
  </si>
  <si>
    <t>Petlalcingo</t>
  </si>
  <si>
    <t>12/08</t>
  </si>
  <si>
    <t>Piaxtla</t>
  </si>
  <si>
    <t>12/09</t>
  </si>
  <si>
    <t>San Jerónimo Xayacatlán</t>
  </si>
  <si>
    <t>12/10</t>
  </si>
  <si>
    <t>San Miguel Ixitlán</t>
  </si>
  <si>
    <t>12/11</t>
  </si>
  <si>
    <t>San Pablo Anicano</t>
  </si>
  <si>
    <t>12/12</t>
  </si>
  <si>
    <t>San Pedro Yeloixtlahuaca</t>
  </si>
  <si>
    <t>12/13</t>
  </si>
  <si>
    <t>Tecomatlán</t>
  </si>
  <si>
    <t>12/14</t>
  </si>
  <si>
    <t>Tehuitzingo</t>
  </si>
  <si>
    <t>12/15</t>
  </si>
  <si>
    <t>Totoltepec de Guerrero</t>
  </si>
  <si>
    <t>12/16</t>
  </si>
  <si>
    <t>Xayacatlán de Bravo</t>
  </si>
  <si>
    <t>13/01</t>
  </si>
  <si>
    <t>Tepexi de Rodríguez</t>
  </si>
  <si>
    <t>13/02</t>
  </si>
  <si>
    <t>Atexcal</t>
  </si>
  <si>
    <t>13/03</t>
  </si>
  <si>
    <t>Atoyatempan</t>
  </si>
  <si>
    <t>13/04</t>
  </si>
  <si>
    <t>Coyotepec</t>
  </si>
  <si>
    <t>13/05</t>
  </si>
  <si>
    <t>Cuayuca de Andrade</t>
  </si>
  <si>
    <t>13/06</t>
  </si>
  <si>
    <t>Chigmecatitlán</t>
  </si>
  <si>
    <t>13/07</t>
  </si>
  <si>
    <t>Huatlatlauca</t>
  </si>
  <si>
    <t>13/08</t>
  </si>
  <si>
    <t>Huehuetlán el Grande</t>
  </si>
  <si>
    <t>13/09</t>
  </si>
  <si>
    <t>Huitziltepec</t>
  </si>
  <si>
    <t>13/10</t>
  </si>
  <si>
    <t>Ixcaquixtla</t>
  </si>
  <si>
    <t>13/11</t>
  </si>
  <si>
    <t>Juan N. Méndez</t>
  </si>
  <si>
    <t>13/12</t>
  </si>
  <si>
    <t>La Magdalena Tlatlauquitepec</t>
  </si>
  <si>
    <t>13/13</t>
  </si>
  <si>
    <t>Molcaxac</t>
  </si>
  <si>
    <t>13/14</t>
  </si>
  <si>
    <t>San Juan Atzompa</t>
  </si>
  <si>
    <t>13/15</t>
  </si>
  <si>
    <t>Santa Catarina Tlaltempan</t>
  </si>
  <si>
    <t>13/16</t>
  </si>
  <si>
    <t>Santa Inés Ahuatempan</t>
  </si>
  <si>
    <t>13/17</t>
  </si>
  <si>
    <t>Tepeyahualco de Cuauhtémoc</t>
  </si>
  <si>
    <t>13/18</t>
  </si>
  <si>
    <t>Zacapala</t>
  </si>
  <si>
    <t>14/01</t>
  </si>
  <si>
    <t>Tehuacán</t>
  </si>
  <si>
    <t>14/02</t>
  </si>
  <si>
    <t>Tepanco de López</t>
  </si>
  <si>
    <t>14/03</t>
  </si>
  <si>
    <t>Chapulco</t>
  </si>
  <si>
    <t>14/04</t>
  </si>
  <si>
    <t>Santiago Miahuatlán</t>
  </si>
  <si>
    <t>14/05</t>
  </si>
  <si>
    <t>Nicolás Bravo</t>
  </si>
  <si>
    <t>15/01</t>
  </si>
  <si>
    <t>Ajalpan</t>
  </si>
  <si>
    <t>15/02</t>
  </si>
  <si>
    <t>Zapotitlán</t>
  </si>
  <si>
    <t>15/03</t>
  </si>
  <si>
    <t>Caltepec</t>
  </si>
  <si>
    <t>15/04</t>
  </si>
  <si>
    <t>San Gabriel Chilac</t>
  </si>
  <si>
    <t>15/05</t>
  </si>
  <si>
    <t>San José Miahuatlán</t>
  </si>
  <si>
    <t>15/06</t>
  </si>
  <si>
    <t>Altepexi</t>
  </si>
  <si>
    <t>15/07</t>
  </si>
  <si>
    <t>Zinacatepec</t>
  </si>
  <si>
    <t>15/08</t>
  </si>
  <si>
    <t>Coxcatlán</t>
  </si>
  <si>
    <t>15/09</t>
  </si>
  <si>
    <t>San Antonio Cañada</t>
  </si>
  <si>
    <t>15/10</t>
  </si>
  <si>
    <t>Vicente Guerrero</t>
  </si>
  <si>
    <t>15/11</t>
  </si>
  <si>
    <t>Zoquitlán</t>
  </si>
  <si>
    <t>15/12</t>
  </si>
  <si>
    <t>Coyomeapan</t>
  </si>
  <si>
    <t>15/13</t>
  </si>
  <si>
    <t>San Sebastián Tlacotepec</t>
  </si>
  <si>
    <t>15/14</t>
  </si>
  <si>
    <t>Eloxochitlán</t>
  </si>
  <si>
    <t>16/01</t>
  </si>
  <si>
    <t>Tepeaca</t>
  </si>
  <si>
    <t>16/02</t>
  </si>
  <si>
    <t>Acajete</t>
  </si>
  <si>
    <t>16/03</t>
  </si>
  <si>
    <t>Amozoc</t>
  </si>
  <si>
    <t>16/04</t>
  </si>
  <si>
    <t>Cuautinchán</t>
  </si>
  <si>
    <t>16/05</t>
  </si>
  <si>
    <t>Mixtla</t>
  </si>
  <si>
    <t>16/06</t>
  </si>
  <si>
    <t>Santo Tomás Hueyotlipan</t>
  </si>
  <si>
    <t>16/07</t>
  </si>
  <si>
    <t>Tecali de Herrera</t>
  </si>
  <si>
    <t>16/08</t>
  </si>
  <si>
    <t>Tepatlaxco de Hidalgo</t>
  </si>
  <si>
    <t>16/09</t>
  </si>
  <si>
    <t>Tzicatlacoyan</t>
  </si>
  <si>
    <t>17/01</t>
  </si>
  <si>
    <t>Tecamachalco</t>
  </si>
  <si>
    <t>17/02</t>
  </si>
  <si>
    <t>Cuapiaxtla de Madero</t>
  </si>
  <si>
    <t>17/03</t>
  </si>
  <si>
    <t>General Felipe Angeles</t>
  </si>
  <si>
    <t>17/04</t>
  </si>
  <si>
    <t>Palmar de Bravo</t>
  </si>
  <si>
    <t>17/06</t>
  </si>
  <si>
    <t>Los Reyes de Juárez</t>
  </si>
  <si>
    <t>17/07</t>
  </si>
  <si>
    <t>San Salvador Huixcolotla</t>
  </si>
  <si>
    <t>17/08</t>
  </si>
  <si>
    <t>Tlacotepec de Benito Juárez</t>
  </si>
  <si>
    <t>17/09</t>
  </si>
  <si>
    <t>Tlanepantla</t>
  </si>
  <si>
    <t>17/10</t>
  </si>
  <si>
    <t>Tochtepec</t>
  </si>
  <si>
    <t>17/11</t>
  </si>
  <si>
    <t>Xochitlán Todos Santos</t>
  </si>
  <si>
    <t>17/12</t>
  </si>
  <si>
    <t>Yehualtepec</t>
  </si>
  <si>
    <t>18/01</t>
  </si>
  <si>
    <t>Acatzingo</t>
  </si>
  <si>
    <t>18/02</t>
  </si>
  <si>
    <t>Mazapiltepec de Juárez</t>
  </si>
  <si>
    <t>18/03</t>
  </si>
  <si>
    <t>Nopalucan</t>
  </si>
  <si>
    <t>18/04</t>
  </si>
  <si>
    <t>Rafael Lara Grajales</t>
  </si>
  <si>
    <t>18/05</t>
  </si>
  <si>
    <t>San José Chiapa</t>
  </si>
  <si>
    <t>18/06</t>
  </si>
  <si>
    <t>San Nicolás Buenos Aires</t>
  </si>
  <si>
    <t>18/07</t>
  </si>
  <si>
    <t>San Salvador el Seco</t>
  </si>
  <si>
    <t>18/08</t>
  </si>
  <si>
    <t>Soltepec</t>
  </si>
  <si>
    <t>19/01</t>
  </si>
  <si>
    <t>Chalchicomula de Sesma</t>
  </si>
  <si>
    <t>19/02</t>
  </si>
  <si>
    <t>Aljojuca</t>
  </si>
  <si>
    <t>19/03</t>
  </si>
  <si>
    <t>Atzitzintla</t>
  </si>
  <si>
    <t>19/04</t>
  </si>
  <si>
    <t>Cañada Morelos</t>
  </si>
  <si>
    <t>19/05</t>
  </si>
  <si>
    <t>Chichiquila</t>
  </si>
  <si>
    <t>19/06</t>
  </si>
  <si>
    <t>Chilchotla</t>
  </si>
  <si>
    <t>19/07</t>
  </si>
  <si>
    <t>Esperanza</t>
  </si>
  <si>
    <t>19/08</t>
  </si>
  <si>
    <t>Guadalupe Victoria</t>
  </si>
  <si>
    <t>19/09</t>
  </si>
  <si>
    <t>Lafragua</t>
  </si>
  <si>
    <t>19/10</t>
  </si>
  <si>
    <t>Quimixtlán</t>
  </si>
  <si>
    <t>19/11</t>
  </si>
  <si>
    <t>San Juan Atenco</t>
  </si>
  <si>
    <t>19/12</t>
  </si>
  <si>
    <t>Tlachichuca</t>
  </si>
  <si>
    <t>20/01</t>
  </si>
  <si>
    <t>Tlatlauquitepec</t>
  </si>
  <si>
    <t>20/02</t>
  </si>
  <si>
    <t>Atempan</t>
  </si>
  <si>
    <t>20/03</t>
  </si>
  <si>
    <t>Hueyapan</t>
  </si>
  <si>
    <t>20/04</t>
  </si>
  <si>
    <t>Libres</t>
  </si>
  <si>
    <t>20/05</t>
  </si>
  <si>
    <t>Oriental</t>
  </si>
  <si>
    <t>20/06</t>
  </si>
  <si>
    <t>Tepeyahualco</t>
  </si>
  <si>
    <t>20/07</t>
  </si>
  <si>
    <t>Teteles de Ávila Castillo</t>
  </si>
  <si>
    <t>20/08</t>
  </si>
  <si>
    <t>Yaonahuac</t>
  </si>
  <si>
    <t>20/09</t>
  </si>
  <si>
    <t>Zaragoza</t>
  </si>
  <si>
    <t>21/01</t>
  </si>
  <si>
    <t>Teziutlán</t>
  </si>
  <si>
    <t>21/02</t>
  </si>
  <si>
    <t>Acateno</t>
  </si>
  <si>
    <t>21/03</t>
  </si>
  <si>
    <t>Ayotoxco de Guerrero</t>
  </si>
  <si>
    <t>21/04</t>
  </si>
  <si>
    <t>Chignautla</t>
  </si>
  <si>
    <t>21/05</t>
  </si>
  <si>
    <t>Hueytamalco</t>
  </si>
  <si>
    <t>21/06</t>
  </si>
  <si>
    <t>Tenampulco</t>
  </si>
  <si>
    <t>21/07</t>
  </si>
  <si>
    <t>Xiutetelco</t>
  </si>
  <si>
    <t>22/01</t>
  </si>
  <si>
    <t>Zacapoaxtla</t>
  </si>
  <si>
    <t>22/02</t>
  </si>
  <si>
    <t>Cuetzalan del Progreso</t>
  </si>
  <si>
    <t>22/03</t>
  </si>
  <si>
    <t>Cuyoaco</t>
  </si>
  <si>
    <t>22/04</t>
  </si>
  <si>
    <t>Jonotla</t>
  </si>
  <si>
    <t>22/05</t>
  </si>
  <si>
    <t>Nauzontla</t>
  </si>
  <si>
    <t>22/06</t>
  </si>
  <si>
    <t>Ocotepec</t>
  </si>
  <si>
    <t>22/07</t>
  </si>
  <si>
    <t>Tuzamapan de Galeana</t>
  </si>
  <si>
    <t>22/08</t>
  </si>
  <si>
    <t>Xochitlán de Vicente Suárez</t>
  </si>
  <si>
    <t>22/09</t>
  </si>
  <si>
    <t>Zautla</t>
  </si>
  <si>
    <t>22/10</t>
  </si>
  <si>
    <t>Zoquiapan</t>
  </si>
  <si>
    <t>23/01</t>
  </si>
  <si>
    <t>Tetela de Ocampo</t>
  </si>
  <si>
    <t>23/02</t>
  </si>
  <si>
    <t>Aquixtla</t>
  </si>
  <si>
    <t>23/03</t>
  </si>
  <si>
    <t>Cuautempan</t>
  </si>
  <si>
    <t>23/04</t>
  </si>
  <si>
    <t>Chignahuapan</t>
  </si>
  <si>
    <t>23/05</t>
  </si>
  <si>
    <t>Huitzilan de Serdán</t>
  </si>
  <si>
    <t>23/06</t>
  </si>
  <si>
    <t>Ixtacamaxtitlan</t>
  </si>
  <si>
    <t>23/07</t>
  </si>
  <si>
    <t>Xochiapulco</t>
  </si>
  <si>
    <t>23/08</t>
  </si>
  <si>
    <t>Zapotitlán de Méndez</t>
  </si>
  <si>
    <t>23/09</t>
  </si>
  <si>
    <t>Zongozotla</t>
  </si>
  <si>
    <t>24/01</t>
  </si>
  <si>
    <t>Zacatlán</t>
  </si>
  <si>
    <t>24/02</t>
  </si>
  <si>
    <t>Ahuacatlán</t>
  </si>
  <si>
    <t>24/03</t>
  </si>
  <si>
    <t>Amixtlán</t>
  </si>
  <si>
    <t>24/04</t>
  </si>
  <si>
    <t>Camocuautla</t>
  </si>
  <si>
    <t>24/05</t>
  </si>
  <si>
    <t>Caxhuacan</t>
  </si>
  <si>
    <t>24/06</t>
  </si>
  <si>
    <t>Coatepec</t>
  </si>
  <si>
    <t>24/07</t>
  </si>
  <si>
    <t>Hermenegildo Galeana</t>
  </si>
  <si>
    <t>24/08</t>
  </si>
  <si>
    <t>Huehuetla</t>
  </si>
  <si>
    <t>24/09</t>
  </si>
  <si>
    <t>Hueytlalpan</t>
  </si>
  <si>
    <t>24/10</t>
  </si>
  <si>
    <t>Atlequizayán</t>
  </si>
  <si>
    <t>24/11</t>
  </si>
  <si>
    <t>Ixtepec</t>
  </si>
  <si>
    <t>24/12</t>
  </si>
  <si>
    <t>Jopala</t>
  </si>
  <si>
    <t>24/13</t>
  </si>
  <si>
    <t>Olintla</t>
  </si>
  <si>
    <t>24/14</t>
  </si>
  <si>
    <t>San Felipe Tepatlán</t>
  </si>
  <si>
    <t>24/15</t>
  </si>
  <si>
    <t>Tepango de Rodríguez</t>
  </si>
  <si>
    <t>24/16</t>
  </si>
  <si>
    <t>Tepetzintla</t>
  </si>
  <si>
    <t>24/17</t>
  </si>
  <si>
    <t>Tlapacoya</t>
  </si>
  <si>
    <t>25/01</t>
  </si>
  <si>
    <t>Huauchinango</t>
  </si>
  <si>
    <t>25/02</t>
  </si>
  <si>
    <t>Ahuazotepec</t>
  </si>
  <si>
    <t>25/03</t>
  </si>
  <si>
    <t>Chiconcuautla</t>
  </si>
  <si>
    <t>25/04</t>
  </si>
  <si>
    <t>Honey</t>
  </si>
  <si>
    <t>25/05</t>
  </si>
  <si>
    <t>Juan Galindo</t>
  </si>
  <si>
    <t>25/06</t>
  </si>
  <si>
    <t>Naupan</t>
  </si>
  <si>
    <t>25/07</t>
  </si>
  <si>
    <t>Pahuatlán</t>
  </si>
  <si>
    <t>25/08</t>
  </si>
  <si>
    <t>Tlaola</t>
  </si>
  <si>
    <t>26/01</t>
  </si>
  <si>
    <t>Xicotepec</t>
  </si>
  <si>
    <t>26/02</t>
  </si>
  <si>
    <t>Francisco Z. Mena</t>
  </si>
  <si>
    <t>26/03</t>
  </si>
  <si>
    <t>Jalpan</t>
  </si>
  <si>
    <t>26/04</t>
  </si>
  <si>
    <t>Pantepec</t>
  </si>
  <si>
    <t>26/05</t>
  </si>
  <si>
    <t>Tlacuilotepec</t>
  </si>
  <si>
    <t>26/06</t>
  </si>
  <si>
    <t>Tlaxco</t>
  </si>
  <si>
    <t>26/07</t>
  </si>
  <si>
    <t>Venustiano Carranza</t>
  </si>
  <si>
    <t>26/08</t>
  </si>
  <si>
    <t>Zihuateutla</t>
  </si>
  <si>
    <t>901/01</t>
  </si>
  <si>
    <t>SOAPA del Municipio de Puebla</t>
  </si>
  <si>
    <t>907/01</t>
  </si>
  <si>
    <t>Sistema Operador de los Servicios de Agua Potable y Alcantarillado del Municipio de San Martín Texmelucan</t>
  </si>
  <si>
    <t>907/03</t>
  </si>
  <si>
    <t>Sistema Operador de los Servicios de Agua Potable y Alcantarillado del Municipio de Huejotzingo</t>
  </si>
  <si>
    <t>908/01</t>
  </si>
  <si>
    <t>Sistema Operador de los Servicios de Agua Potable y Alcantarillado del Municipio de San Pedro Cholula</t>
  </si>
  <si>
    <t>908/04</t>
  </si>
  <si>
    <t>Sistema Operador de los Servicios de Agua Potable y Alcantarillado del Municipio de Cuautlancingo, Puebla</t>
  </si>
  <si>
    <t>909/01</t>
  </si>
  <si>
    <t>Sistema Operador de los Servicios de Agua Potable y Alcantarillado del Municipio de Atlixco</t>
  </si>
  <si>
    <t>910/01</t>
  </si>
  <si>
    <t>SOAPA Izúcar de Matamoros</t>
  </si>
  <si>
    <t>912/01</t>
  </si>
  <si>
    <t>SOAPA Acatlán</t>
  </si>
  <si>
    <t>913/10</t>
  </si>
  <si>
    <t>Sistema Operador de los Servicios de Agua Potable y Alcantarillado del Municipio de Ixcaquixtla, Puebla</t>
  </si>
  <si>
    <t>914/01</t>
  </si>
  <si>
    <t>Organismo Operador de los Servicios de Agua Potable y Alcantarillado del Municipio de Tehuacán, Puebla</t>
  </si>
  <si>
    <t>916/01</t>
  </si>
  <si>
    <t>Sistema Operador de los Servicios de Agua Potable y Alcantarillado del Municipio de Tepeaca</t>
  </si>
  <si>
    <t>917/01</t>
  </si>
  <si>
    <t>Sistema Operador de los Servicios de Agua Potable y Alcantarillado del Municipio de Tecamachalco, Puebla</t>
  </si>
  <si>
    <t>917/07</t>
  </si>
  <si>
    <t>Sistema Operador Municipal de los Servicios de Agua Potable y Alcantarillado de San Salvador Huixcolotla, Puebla</t>
  </si>
  <si>
    <t>918/01</t>
  </si>
  <si>
    <t>Sistema Operador de los Servicios de Agua Potable y Alcantarillado del Municipio de Acatzingo de Hidalgo, Puebla</t>
  </si>
  <si>
    <t>919/01</t>
  </si>
  <si>
    <t>Sistema Operador de los Servicios de Agua Potable y Alcantarillado del Municipio de Chalchicomula de Sesma</t>
  </si>
  <si>
    <t>919/08</t>
  </si>
  <si>
    <t>Sistema Operador de los Servicios de Agua Potable y Alcantarillado del Municipio de Guadalupe Victoria, Puebla</t>
  </si>
  <si>
    <t>919/12</t>
  </si>
  <si>
    <t>SOAPA Tlachichuca</t>
  </si>
  <si>
    <t>920/01</t>
  </si>
  <si>
    <t>Sistema Operador de los Servicios de Agua Potable y Alcantarillado del Municipio de Tlatlauquitepec</t>
  </si>
  <si>
    <t>920/04</t>
  </si>
  <si>
    <t>SOAPA del Municipio de Libres</t>
  </si>
  <si>
    <t>921/01</t>
  </si>
  <si>
    <t>SOAPA del Municipio de Teziutlán, Puebla</t>
  </si>
  <si>
    <t>922/01</t>
  </si>
  <si>
    <t>Sistema Operador de Agua Potable y Alcantarillado del Municipio de Zacapoaxtla</t>
  </si>
  <si>
    <t>923/04</t>
  </si>
  <si>
    <t>SOAPA del Municipio de Chignahuapan</t>
  </si>
  <si>
    <t>924/01</t>
  </si>
  <si>
    <t>SOAPA del Municipio de Zacatlán</t>
  </si>
  <si>
    <t>925/01</t>
  </si>
  <si>
    <t>Empresa de Servicios de Agua Potable y Alcantarillado de Huauchinango, Puebla</t>
  </si>
  <si>
    <t>926/01</t>
  </si>
  <si>
    <t>SOAPA del Municipio de Xicotepec de Juárez</t>
  </si>
  <si>
    <t>90/01</t>
  </si>
  <si>
    <t>Organismo Operador del Servicio de Limpia del Municipio de Puebla</t>
  </si>
  <si>
    <t>90/02</t>
  </si>
  <si>
    <t>Industrial de Abastos Puebla</t>
  </si>
  <si>
    <t>90/34</t>
  </si>
  <si>
    <t>Organismo Operador del Servicio de Limpia de Tehuacán</t>
  </si>
  <si>
    <t>90/98</t>
  </si>
  <si>
    <t>Instituto Municipal de Arte y Cultura de Puebla</t>
  </si>
  <si>
    <t>95/02</t>
  </si>
  <si>
    <t>Instituto Municipal del Deporte de Puebla</t>
  </si>
  <si>
    <t>95/03</t>
  </si>
  <si>
    <t>Rastro Regional Zacatlán-Chignahuapan</t>
  </si>
  <si>
    <t>90/114</t>
  </si>
  <si>
    <t>Instituto Municipal de Planeación</t>
  </si>
  <si>
    <t>90/115</t>
  </si>
  <si>
    <t>Instituto de la Juventud del Municipio de Puebla</t>
  </si>
  <si>
    <t>95/01</t>
  </si>
  <si>
    <t>Organismo Operador de la Feria de la Manzana de Zacatlán</t>
  </si>
  <si>
    <t>RECURSOS PROPIOS</t>
  </si>
  <si>
    <t>INGRESOS</t>
  </si>
  <si>
    <t>FONDO DE APORTACIONES</t>
  </si>
  <si>
    <t>PARTICIPACIONES</t>
  </si>
  <si>
    <t>INGRESOS EXTRAORDINARIOS (ESPECIFICAR)</t>
  </si>
  <si>
    <t>FISM</t>
  </si>
  <si>
    <t>FORTAMUN</t>
  </si>
  <si>
    <t>FINALIDAD</t>
  </si>
  <si>
    <t xml:space="preserve">FUNCIÓN </t>
  </si>
  <si>
    <t>SUBFUNCIÓN</t>
  </si>
  <si>
    <t>Ejes del Plan Estatal de Desarrollo</t>
  </si>
  <si>
    <t>1. Gobierno</t>
  </si>
  <si>
    <t>1.1. Legislación</t>
  </si>
  <si>
    <t>1.1.1 Legislación</t>
  </si>
  <si>
    <t>2. Desarrollo social</t>
  </si>
  <si>
    <t>1.2. Justicia</t>
  </si>
  <si>
    <t>1.1.2 Fiscalización</t>
  </si>
  <si>
    <t>3. Desarrollo económico</t>
  </si>
  <si>
    <t>1.3. Coordinación de la política de gobierno</t>
  </si>
  <si>
    <t>1.2.1 Impartición de Justicia</t>
  </si>
  <si>
    <t>4. Otras no clasificadas en funciones anteriores</t>
  </si>
  <si>
    <t>1.4. Relaciones exteriores</t>
  </si>
  <si>
    <t>1.2.2 Procuración de Justicia</t>
  </si>
  <si>
    <t>1.5. Asuntos financieros y hacendarios</t>
  </si>
  <si>
    <t>1.2.3 Reclusión y Readaptación Social</t>
  </si>
  <si>
    <t>1.6. Seguridad nacional</t>
  </si>
  <si>
    <t>1.2.4 Derechos Humanos</t>
  </si>
  <si>
    <t>1.7. Asuntos de orden público y de seguridad interior</t>
  </si>
  <si>
    <t>1.3.1 Presidencia / Gubernatura</t>
  </si>
  <si>
    <t>1.8. Otros servicios generales</t>
  </si>
  <si>
    <t>1.3.2 Política Interior</t>
  </si>
  <si>
    <t>2.1. Protección ambiental</t>
  </si>
  <si>
    <t>1.3.3 Preservación y Cuidado del Patrimonio Público</t>
  </si>
  <si>
    <t>2.2. Vivienda y servicios a la comunidad</t>
  </si>
  <si>
    <t>1.3.4 Función Pública</t>
  </si>
  <si>
    <t>2.3. Salud</t>
  </si>
  <si>
    <t>1.3.5 Asuntos Jurídicos</t>
  </si>
  <si>
    <t>2.4. Recreación, cultura y otras manifestaciones sociales</t>
  </si>
  <si>
    <t>1.3.6 Organización de Procesos Electorales</t>
  </si>
  <si>
    <t>2.5. Educación</t>
  </si>
  <si>
    <t>1.3.7 Población</t>
  </si>
  <si>
    <t>2.6. Protección social</t>
  </si>
  <si>
    <t>1.3.8 Territorio</t>
  </si>
  <si>
    <t>2.7. Otros asuntos sociales</t>
  </si>
  <si>
    <t>1.3.9 Otros</t>
  </si>
  <si>
    <t>3.1. Asuntos económicos, comerciales y laborales en general</t>
  </si>
  <si>
    <t>1.4.1 Relaciones Exteriores</t>
  </si>
  <si>
    <t>3.2. Agropecuaria, silvicultura, pesca y caza</t>
  </si>
  <si>
    <t>1.5.1 Asuntos Financieros</t>
  </si>
  <si>
    <t>3.3. Combustibles y energía</t>
  </si>
  <si>
    <t>1.5.2 Asuntos Hacendarios</t>
  </si>
  <si>
    <t>3.4. Minería, manufacturas y construcción</t>
  </si>
  <si>
    <t>1.6.1 Defensa</t>
  </si>
  <si>
    <t>3.5. Transporte</t>
  </si>
  <si>
    <t>1.6.2 Marina</t>
  </si>
  <si>
    <t>3.6. Comunicaciones</t>
  </si>
  <si>
    <t>1.6.3 Inteligencia para la Preservación de la Seguridad Nacional</t>
  </si>
  <si>
    <t>3.7. Turismo</t>
  </si>
  <si>
    <t>1.7.1 Policía</t>
  </si>
  <si>
    <t>3.8. Ciencia, tecnología e innovación</t>
  </si>
  <si>
    <t>1.7.2 Protección Civil</t>
  </si>
  <si>
    <t>3.9. Otras industrias y otros asuntos económicos</t>
  </si>
  <si>
    <t>1.7.3 Otros Asuntos de Orden Público y Seguridad</t>
  </si>
  <si>
    <t>4.1. Transacciones de la deuda pública / costo financiero de la deuda</t>
  </si>
  <si>
    <t>1.7.4 Sistema Nacional de Seguridad Pública</t>
  </si>
  <si>
    <t>4.2. Transferencias, participaciones y aportaciones entre diferentes niveles y órdenes de gobierno</t>
  </si>
  <si>
    <t>1.8.1 Servicios Registrales, Administrativos y Patrimoniales</t>
  </si>
  <si>
    <t>4.3. Saneamiento del sistema financiero</t>
  </si>
  <si>
    <t>1.8.2 Servicios Estadísticos</t>
  </si>
  <si>
    <t>4.4. Adeudos de ejercicios fiscales anteriores</t>
  </si>
  <si>
    <t>1.8.3 Servicios de Comunicación y Medios</t>
  </si>
  <si>
    <t>1.8.4 Acceso a la Información Pública Gubernamental</t>
  </si>
  <si>
    <t>1.8.5 Otros</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</si>
  <si>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</si>
  <si>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</si>
  <si>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</si>
  <si>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</si>
  <si>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</si>
  <si>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</si>
  <si>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2.2.1 Urbanización</t>
  </si>
  <si>
    <t>2.2.2 Desarrollo Comunitario</t>
  </si>
  <si>
    <t>2.2.3 Abastecimiento de Agua</t>
  </si>
  <si>
    <t>2.2.4 Alumbrado Público</t>
  </si>
  <si>
    <t>2.2.5 Vivienda</t>
  </si>
  <si>
    <t>2.2.6 Servicios Comunales</t>
  </si>
  <si>
    <t>2.2.7 Desarrollo Regional</t>
  </si>
  <si>
    <t>2.3.1 Prestación de Servicios de Salud a la Comunidad</t>
  </si>
  <si>
    <t>2.3.2 Prestación de Servicios de Salud a la Persona</t>
  </si>
  <si>
    <t>2.3.3 Generación de Recursos para la Salud</t>
  </si>
  <si>
    <t>2.3.4 Rectoría del Sistema de Salud</t>
  </si>
  <si>
    <t>2.3.5 Protección Social en Salud</t>
  </si>
  <si>
    <t>2.4.1 Deporte y Recreación</t>
  </si>
  <si>
    <t>2.4.2 Cultura</t>
  </si>
  <si>
    <t>2.4.3 Radio, Televisión y Editoriales</t>
  </si>
  <si>
    <t>2.4.4 Asuntos Religiosos y Otras Manifestaciones Sociales</t>
  </si>
  <si>
    <t>2.5.1 Educación Básica</t>
  </si>
  <si>
    <t>2.5.2 Educación Media Superior</t>
  </si>
  <si>
    <t>2.5.3 Educación Superior</t>
  </si>
  <si>
    <t>2.5.4 Posgrado</t>
  </si>
  <si>
    <t>2.5.5 Educación para Adultos</t>
  </si>
  <si>
    <t>2.5.6 Otros Servicios Educativos y Actividades Inherentes</t>
  </si>
  <si>
    <t>2.6.1 Enfermedad e Incapacidad</t>
  </si>
  <si>
    <t>2.6.2 Edad Avanzada</t>
  </si>
  <si>
    <t>2.6.3 Familia e Hijos</t>
  </si>
  <si>
    <t>2.6.4 Desempleo</t>
  </si>
  <si>
    <t>2.6.5 Alimentación y Nutrición</t>
  </si>
  <si>
    <t>2.6.6 Apoyo Social para la Vivienda</t>
  </si>
  <si>
    <t>2.6.7 Indígenas</t>
  </si>
  <si>
    <t>2.6.8 Otros Grupos Vulnerables</t>
  </si>
  <si>
    <t>2.6.9 Otros de Seguridad Social y Asistencia Social</t>
  </si>
  <si>
    <t>2.7.1 Otros Asuntos Sociales</t>
  </si>
  <si>
    <t>3.1.1 Asuntos Económicos y Comerciales en General</t>
  </si>
  <si>
    <t>3.1.2 Asuntos Laborales Generales</t>
  </si>
  <si>
    <t>3.2.1 Agropecuaria</t>
  </si>
  <si>
    <t>3.2.2 Silvicultura</t>
  </si>
  <si>
    <t>3.2.3 Acuacultura, Pesca y Caza</t>
  </si>
  <si>
    <t>3.2.4 Agroindustrial</t>
  </si>
  <si>
    <t>3.2.5 Hidroagrícola</t>
  </si>
  <si>
    <t>3.2.6 Apoyo Financiero a la Banca y Seguro Agropecuario</t>
  </si>
  <si>
    <t>3.3.1 Carbón y Otros Combustibles Minerales Sólidos</t>
  </si>
  <si>
    <t>3.3.2 Petróleo y Gas Natural (Hidrocarburos)</t>
  </si>
  <si>
    <t>3.3.3 Combustibles Nucleares</t>
  </si>
  <si>
    <t>3.3.4 Otros Combustibles</t>
  </si>
  <si>
    <t>3.3.5 Electricidad</t>
  </si>
  <si>
    <t>3.3.6 Energía no Eléctrica</t>
  </si>
  <si>
    <t>3.4.1 Extracción de Recursos Minerales excepto los Combustibles Minerales</t>
  </si>
  <si>
    <t>3.4.2 Manufacturas</t>
  </si>
  <si>
    <t>3.4.3 Construcción</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</si>
  <si>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</si>
  <si>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</si>
  <si>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</si>
  <si>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</si>
  <si>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</si>
  <si>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</si>
  <si>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3.6.1 Comunicaciones</t>
  </si>
  <si>
    <t>3.7.1 Turismo</t>
  </si>
  <si>
    <t>3.7.2 Hoteles y Restaurantes</t>
  </si>
  <si>
    <t>3.8.1 Investigación Científica</t>
  </si>
  <si>
    <t>3.8.2 Desarrollo Tecnológico</t>
  </si>
  <si>
    <t>3.8.3 Servicios Científicos y Tecnológicos</t>
  </si>
  <si>
    <t>3.8.4 Innovación</t>
  </si>
  <si>
    <t>3.9.1 Comercio, Distribución, Almacenamiento y Depósito</t>
  </si>
  <si>
    <t>3.9.2 Otras Industrias</t>
  </si>
  <si>
    <t>3.9.3 Otros Asuntos Económicos</t>
  </si>
  <si>
    <t>4.1.1 Deuda Pública Interna</t>
  </si>
  <si>
    <t>4.1.2 Deuda Pública Externa</t>
  </si>
  <si>
    <t>4.2.1 Transferencias entre Diferentes Niveles y Ordenes de Gobierno</t>
  </si>
  <si>
    <t>4.2.2 Participaciones entre Diferentes Niveles y Ordenes de Gobierno</t>
  </si>
  <si>
    <t>4.2.3 Aportaciones entre Diferentes Niveles y Ordenes de Gobierno</t>
  </si>
  <si>
    <t>4.3.1 Saneamiento del Sistema Financiero</t>
  </si>
  <si>
    <t>4.3.2 Apoyos IPAB</t>
  </si>
  <si>
    <t>4.3.3 Banca de Desarrollo</t>
  </si>
  <si>
    <t>4.3.4 Apoyo a los programas de reestructura en unidades de inversión (UDIS)</t>
  </si>
  <si>
    <t>4.4.1 Adeudos de Ejercicios Fiscales Anteriores</t>
  </si>
  <si>
    <t>1. Poner fin a la pobreza en todas sus formas en todo el mundo.</t>
  </si>
  <si>
    <t>2. Poner fin al hambre, lograr la seguridad alimentaria y la mejora de la nutrición y promover la agricultura sostenible.</t>
  </si>
  <si>
    <t>3. Garantizar una vida sana y promover el bienestar para todos en todas las edades.</t>
  </si>
  <si>
    <t>4. Garantizar una educación inclusiva, equitativa y de calidad y promover oportunidades de aprendizaje durante toda la vida para todos.</t>
  </si>
  <si>
    <t>5. Lograr la igualdad entre los géneros y el empoderamiento de todas las mujeres y niñas</t>
  </si>
  <si>
    <t>6.  Garantizar la disponibilidad de agua y su ordenación sostenible y el saneamiento para todos.</t>
  </si>
  <si>
    <t>7. Garantizar el acceso a una energía asequible, segura, sostenible y moderna para todos.</t>
  </si>
  <si>
    <t>8. Promover el crecimiento económico sostenido, inclusivo y sostenible, el empleo pleno y productivo y el trabajo decente para todos.</t>
  </si>
  <si>
    <t>9. Construir infraestructura resiliente, promover la industrialización inclusiva y sostenible y fomentar la innovación.</t>
  </si>
  <si>
    <t>10. Reducir la desigualdad en y entre los países.</t>
  </si>
  <si>
    <t>11. Lograr que las ciudades y los asentamientos humanos sean inclusivos, seguros, resilientes y sostenibles.</t>
  </si>
  <si>
    <t>12.Garantizar modalidades de consumo y producción sostenibles.</t>
  </si>
  <si>
    <t>13. Adoptar medidas urgentes para combatir el cambio climático y sus efectos (tomando nota de los acuerdos celebrados en el foro de la Convención Marco de las Naciones Unidas sobre el Cambio Climático).</t>
  </si>
  <si>
    <t>14. Conservar y utilizar en forma sostenible los océanos, los mares y los recursos marinos para el desarrollo sostenible.</t>
  </si>
  <si>
    <t>15.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</si>
  <si>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16. Promover sociedades pacíficas e inclusivas para el desarrollo sostenible, facilitar el acceso a la justicia para todos y crear instituciones eficaces, responsables e inclusivas a todos los niveles.</t>
  </si>
  <si>
    <t xml:space="preserve">17. Fortalecer los medios de ejecución y revitalizar la alianza mundial para el desarrollo sostenible. </t>
  </si>
  <si>
    <t>ODS</t>
  </si>
  <si>
    <t>Eje 4. Desarrollo integral, educación y diversidad cultural</t>
  </si>
  <si>
    <t>Eje 5. Transparencia, participación ciudadana y combate a la corrupción</t>
  </si>
  <si>
    <t>Eje 1. Justicia social y fortalecimiento del estado de derecho</t>
  </si>
  <si>
    <t>Eje 3. Fortalecimiento del campo e impulso a la economía justa y social</t>
  </si>
  <si>
    <t>Eje 2. Sostenibilidad territorial y desarrollo integral</t>
  </si>
  <si>
    <t>JOSE LUIS PEREGRINA FLORES</t>
  </si>
  <si>
    <t>SAUL ESPINDOLA GONZALEZ</t>
  </si>
  <si>
    <t>INSTRUCTIVO DE LLENADO PARA EL FORMATO DENOMINADO</t>
  </si>
  <si>
    <t>PROGRAMA PRESUPUESTARIO 2018</t>
  </si>
  <si>
    <t>NÚMERO</t>
  </si>
  <si>
    <t>Logotipo de la Entidad Fiscalizada</t>
  </si>
  <si>
    <t>Insertar su logotipo oficial.</t>
  </si>
  <si>
    <t xml:space="preserve">Clave </t>
  </si>
  <si>
    <t>Se debera insertar la clave del Municipio.</t>
  </si>
  <si>
    <t>Entidad Fiscalizada</t>
  </si>
  <si>
    <t>NO INSERTAR DATOS</t>
  </si>
  <si>
    <t>ALERTA</t>
  </si>
  <si>
    <t>Año</t>
  </si>
  <si>
    <t>Anotar año correspondiente.</t>
  </si>
  <si>
    <t>Las celdas de color               no deberan ser alteradas salvo en 
en los casos especificos de los indicadores.</t>
  </si>
  <si>
    <t>Fecha de aprobación</t>
  </si>
  <si>
    <t>Anotar el día, mes y año de la aprobación del Cabildo. (Artículo 78, fracción IX Ley Orgánica Municipal)</t>
  </si>
  <si>
    <t>Hoja:…de:…</t>
  </si>
  <si>
    <t>Marcar el número consecutivo y final del total de los formatos utilizados.</t>
  </si>
  <si>
    <t>Nombre del programa</t>
  </si>
  <si>
    <t>Anotar el nombre del programa a través del cual se ejecuta el recurso; asi mismo el nombre de identificacion del programa deberá coincidor con el regsitro contable.</t>
  </si>
  <si>
    <t>Unidad(es)  Responsable(s)</t>
  </si>
  <si>
    <t>Escribir la o las unidades responsables encargadas del cumplimiento del programa.</t>
  </si>
  <si>
    <t>Costo total del programa</t>
  </si>
  <si>
    <t>Anotar la cantidad estimada del costo del programa. NOTA: CUANDO SE REPORTE EL CUMPLIMIENTO ESTE COSTO DEBERÁ MODIFICARSE DE ACUERDO AL COSTO FINAL DEL PROGRAMA</t>
  </si>
  <si>
    <t>9a</t>
  </si>
  <si>
    <t>*Consiste en presentar los gastos públicos según los agregados genéricos de los recursos empleados para su financiamiento.
*Es el origen del recurso económico para cubrir los costos del programa o proyecto.</t>
  </si>
  <si>
    <t>9b</t>
  </si>
  <si>
    <t>Monto Específico</t>
  </si>
  <si>
    <t>Es el monto que se aplica de cada fuente u origen de los recursos que cubren los costos para ejecutar los programas o proyectos.</t>
  </si>
  <si>
    <t>Finalidad, Función, Subfunción</t>
  </si>
  <si>
    <t>Capturar el dígito correspondiente de acuerdo al clasificador funcional del gasto en cada concepto: 
Finalidad            1.
Función              1.7
Subfunción         1.7.1</t>
  </si>
  <si>
    <t xml:space="preserve">Datos de vinculación al Plan Estatal de Desarrollo </t>
  </si>
  <si>
    <t>Escribir el eje del Plan Estatal de Desarrollo al que está alineado su programa.</t>
  </si>
  <si>
    <t>Datos de vinculación al Plan de Desarrollo Municipal</t>
  </si>
  <si>
    <t>Anotar los ejes, estrategias u objetivos generales del Plan de Desarrollo Municipal a los que está alineado con el programa.</t>
  </si>
  <si>
    <t>Nivel inmediato inferior</t>
  </si>
  <si>
    <t>Especificar los objetivos o líneas estratégicas de los ejes u objetivos generales a los que está alineado con el programa.</t>
  </si>
  <si>
    <t>Fin</t>
  </si>
  <si>
    <t>Definir el fin de acuerdo a lo establecido en la MIR. NOTA: El fin contribuye al cumplimiento de un objetivo estratégico a mediano o a largo plazo.</t>
  </si>
  <si>
    <t>Indicador nombre</t>
  </si>
  <si>
    <t>Aplica para todos los indicadores:
Fin
Propósito
Componentes</t>
  </si>
  <si>
    <t>Definir el nombre del indicador. NOTA: Es la expresión que identifica al indicador y que manifiesta lo que se desea medir con él.</t>
  </si>
  <si>
    <t>Dimensión a medir</t>
  </si>
  <si>
    <t>Se refiere al aspecto particular del objetivo a ser medido mediante el indicador ya sea de eficiencia, eficacia, economía o calidad (seleccionar). 
Eficacia: Mide el grado de cumplimiento de los objetivos de los programas.
Eficiencia: Mide la relación entre los productos y servicios generados respecto a los insumos o recursos utilizados.  
Economía: Mide la capacidad de gestión de los programas, a efecto de ejercer adecuadamente los recursos financieros.         
Calidad: Mide los atributos, propiedades o características que deben tener los bienes y servicios para satisfacer los objetivos de los programas.</t>
  </si>
  <si>
    <t>Frecuencia de medición</t>
  </si>
  <si>
    <t>Anotar el periodo del tiempo en el cual se calcula la variable del indicador, es decir, cada que tiempo se tiene resultados de esta variable. 
Ejemplo:bianual, anual, semestral, trimestral, mensual, etc.</t>
  </si>
  <si>
    <t>Método de cálculo</t>
  </si>
  <si>
    <t>Definir la fórmula; expresión algebraica del indicador, es la explicación sencilla de la forma en que se relacionan las variables y la metodología para calcular el indicador. NOTA: Determina la forma en que se relacionan las variables establecidas para el indicador.</t>
  </si>
  <si>
    <t>Tipo de indicador</t>
  </si>
  <si>
    <t>Son los criterios para distinguir entre los diferentes tipos de los indicadores de la MIR. Definir entre 
Estratégicos: Mide el grado de cumplimiento de los objetivos de las políticas públicas y de los Pp.
Gestión: Mide el avance y logro en procesos y actividades, es decir, sobre la forma en que los
bienes y/o servicios públicos son generados y entregados</t>
  </si>
  <si>
    <t xml:space="preserve">Tipo de fórmula  </t>
  </si>
  <si>
    <t>Seleccionar el tipo de fórmula:
Porcentaje
Promedio
Tasa de variación</t>
  </si>
  <si>
    <t>Comportamiento del indicador hacia la meta</t>
  </si>
  <si>
    <t>Hace referencia a la dirección que debe tener el comportamiento del indicador para identificar cuando su desempeño es positivo o negativo. Puede tener un sentido descendente, ascendente, regular y nominal.</t>
  </si>
  <si>
    <t>Linea Base: valor y año</t>
  </si>
  <si>
    <t>Es el valor del indicador que se establece como punto de partida para evaluarlo y darle seguimiento.
El registro del valor de la línea base y del año al que corresponde esa medición, es obligatorio para todos los indicadores. En caso de que el indicador sea de nueva creación y no pueda establecerse la línea base, se tomará como línea base el primer resultado alcanzado en el ejercicio fiscal en curso (anual) con el que se cuente, mientras tanto se informará como no disponible (en las metas intermedias de dicho ejercicio).</t>
  </si>
  <si>
    <t>Meta del indicador</t>
  </si>
  <si>
    <t>Las metas permiten establecer límites o niveles máximos de logro, indica el nivel de desempeño esperado por la organización, y permiten enfocarla hacia la mejora.</t>
  </si>
  <si>
    <t>Nombre de las variables 1 y 2</t>
  </si>
  <si>
    <t xml:space="preserve">Capturar el nombre de la Variable1 y de la Variable 2 del indicador. </t>
  </si>
  <si>
    <t xml:space="preserve">Unidad de medida de las variables </t>
  </si>
  <si>
    <t>Es la determinación concreta de la forma en que se quiere expresar el resultado de la medición al aplicar el indicador.
Ejemplo:
Kilometro
Reporte
Persona
Población
Elemento de Seguridad
Empleado
Incendio
Documento</t>
  </si>
  <si>
    <t>Calendario programado</t>
  </si>
  <si>
    <t>Capturar en el calendario la cantidad de la programación inicial de las variables, en que se dará cumplimiento de acuerdo a los meses correspondientes durante el ejercicio fiscal.</t>
  </si>
  <si>
    <t>Total
(Programado de las variables)</t>
  </si>
  <si>
    <t xml:space="preserve">ESTE DATO SE MUESTRA AUTOMÁTICAMENTE. Muestra la sumatoria (valor total) de los valores capturados en cada variable programada en los meses del ejecicio fiscal.
</t>
  </si>
  <si>
    <t>Meta programada del año</t>
  </si>
  <si>
    <t>Resulta de la aplicación de las varibles de la fórmula del indicador. 
Verificar que la cantidad total coincida con la meta programada
NOTA: En los casos enlos que el tipo de fórmula es "otras" y derivado de que el indicador sera exclusivo, el resultado no aparecera automaticamente por lo que se debera capturar el resultado de acuerdo al indicador que se establece.</t>
  </si>
  <si>
    <t>24a</t>
  </si>
  <si>
    <t xml:space="preserve">Nombre de las Variables </t>
  </si>
  <si>
    <t xml:space="preserve">Se reportara el cumplimiento de acuerdo a la porgramacion inical.
Los datos correspondientes a lo realizado
SE REPORTARAN HASTA EL CIERRE DE LA CUENTA PÚBLICA, CUANDO SE DEBA ENTREGAR EL CUMPLIMIENTO FINAL AL PROGRAMA PRESUPUESTARIO </t>
  </si>
  <si>
    <t>25a</t>
  </si>
  <si>
    <t>Enunciar lo que se pretende medir con la Variable, debe de tener coherencia con el nombre descrito en esta variable.
Ejemplo:
Kilometro
Reporte
Persona
Población
Elemento de seguridad
Empleado
Incendio
Documento</t>
  </si>
  <si>
    <t>26a</t>
  </si>
  <si>
    <t>Calendario Programado</t>
  </si>
  <si>
    <t>27a</t>
  </si>
  <si>
    <t>ESTE DATO SE MUESTRA AUTOMÁTICAMENTE. Muestra la sumatoria (valor total) de los valores capturados en cada variable programada en los meses del ejecicio fiscal.</t>
  </si>
  <si>
    <t>28a</t>
  </si>
  <si>
    <t>Resulta de la aplicación de las varibles de la fórmula del indicador. 
NOTA: En los casos enlos que el tipo de fórmula es "otras" y derivado de que el indicador sera exclusivo, el resultado no aparecera automaticamente por lo que se debera capturar el resultado de acuerdo al indicador que se establece.</t>
  </si>
  <si>
    <t>Cumplimiento final</t>
  </si>
  <si>
    <t xml:space="preserve">ESTE DATO SE MUESTRA AUTOMÁTICAMENTE. Es el resultado de la evaluación de la planeación inicial y el cumplimento final. </t>
  </si>
  <si>
    <t>Una vez reportado el cumplimiento final al programa presupuestarios, deberán definir las Explicaciones y causas de las variaciones al cumplimiento de la programación, siempre y cuando no se alcancen o se rebasen las metas programadas.</t>
  </si>
  <si>
    <t>Propósito</t>
  </si>
  <si>
    <t>Definir el propósito de acuerdo a lo establecido en la MIR. NOTA: El Propósito es el resultado directo a ser logrado en la población objetivo como consecuencia de la utilización de los componentes (bienes y servicios públicos) producidos o entregados por el programa.</t>
  </si>
  <si>
    <t>Componente (s)</t>
  </si>
  <si>
    <t>Se deberán definir de 1 a 5 Componentes de acuerdo a lo establecido en la MIR. NOTA: Los Componentes son los bienes y servicios públicos que produce o entrega el programa para cumplir con su propósito; deben establecerse como productos terminados o servicios proporcionados.</t>
  </si>
  <si>
    <t>Actividades</t>
  </si>
  <si>
    <t>Se deberán definir de 1 a 5 actividades por cada uno de los Componentes de acuerdo a lo establecido en la MIR.</t>
  </si>
  <si>
    <t>33 a</t>
  </si>
  <si>
    <t>Descripción</t>
  </si>
  <si>
    <t>Descrición</t>
  </si>
  <si>
    <t>Describir cada una de las actividaes para cada componente. NOTA: Las Actividades son las principales acciones emprendidas mediante las cuales se movilizan los insumos para generar los bienes y/o servicios que produce o entrega el programa.</t>
  </si>
  <si>
    <t>33 b</t>
  </si>
  <si>
    <t>Unidad de medida de las actividades</t>
  </si>
  <si>
    <t>Es la forma en la que se expresa cada una de las actividades
Ejemplo:
Kilometro
Reporte
Persona
Población
Elemento de Seguridad
Empleado
Incendio
Documento</t>
  </si>
  <si>
    <t>33c</t>
  </si>
  <si>
    <t>Capturar en el calendario la cantidad de la programación inicial de las actividads, en que se dará cumplimiento de acuerdo a los meses correspondientes durante el ejercicio fiscal.</t>
  </si>
  <si>
    <t>33d</t>
  </si>
  <si>
    <t>ESTE DATO SE MUESTRA AUTOMÁTICAMENTE.Muestra la sumatoria (valor total) de los valores capturados en lo programado en los meses del ejecicio fiscal correspondientes a la Actividad.
Verificar que la cantidad total presente la cifra que se pretende alcanzar en el año.</t>
  </si>
  <si>
    <t>33e</t>
  </si>
  <si>
    <t>ESTE DATO SE MUESTRA AUTOMÁTICAMENTE. Es el resultado de la evaluación de la planeación inicial y el cumplimento final. Muestra el porcentaje de cumplimiento de la Actividad de acuerdo a los resultados de lo programado con lo realizado.</t>
  </si>
  <si>
    <t>Firmas</t>
  </si>
  <si>
    <t>Cada Programa Presupuestario deberá ir firmado por Presidente Municipal, Tesorero, Contralor, y los responsables de la planeación (en su caso) así como del seguimiento, control y evaluación del programa.</t>
  </si>
  <si>
    <r>
      <t xml:space="preserve">Los presentes formatos son el instrumento para la elaboración de los Programas Presupuestario 2018 de las Entidades Fiscalizadas (Ayuntamientos, EOAPAS y Entidades Paramunicipales).
</t>
    </r>
    <r>
      <rPr>
        <u/>
        <sz val="14"/>
        <color theme="1"/>
        <rFont val="Calibri"/>
        <family val="2"/>
        <scheme val="minor"/>
      </rPr>
      <t xml:space="preserve">
</t>
    </r>
    <r>
      <rPr>
        <b/>
        <u/>
        <sz val="14"/>
        <color rgb="FFFF0000"/>
        <rFont val="Calibri"/>
        <family val="2"/>
        <scheme val="minor"/>
      </rPr>
      <t>SE HACE DE SU CONOCIMIENTO QUE LOS FORMATOS NO PODRÁN SER ALTERADOS EN SU FORMA Y CONTENIDO,</t>
    </r>
    <r>
      <rPr>
        <sz val="14"/>
        <color theme="1"/>
        <rFont val="Calibri"/>
        <family val="2"/>
        <scheme val="minor"/>
      </rPr>
      <t xml:space="preserve"> ya que los elementos que lo conforman son parte obligatoria de cada Programa Presupuestario, de acuerdo a la capacitación y asesorías otorgadas por parte de la Auditoría Superior del Estado.
</t>
    </r>
  </si>
  <si>
    <t>Actualizar el inventario del patrimonio municipal.</t>
  </si>
  <si>
    <t xml:space="preserve"> Programa para fortalecer la contraloría Municipal y comunicación</t>
  </si>
  <si>
    <t>Contribuir a Optimizar la estructura orgánica Municipal, patrimonio y capital humano para eficientar el servicio a la ciudadanía y el cumplimiento de las obligaciones del area de contraloria Muncipal</t>
  </si>
  <si>
    <t>Porcentaje de actividades que contribuyen a eficientar la contraloria municipal.</t>
  </si>
  <si>
    <t>Eficiencia</t>
  </si>
  <si>
    <t>Estratégico</t>
  </si>
  <si>
    <t>Anual</t>
  </si>
  <si>
    <t>Porcentaje</t>
  </si>
  <si>
    <t>(Áctividades realizadas en el area municipal / actividades que integra el area municipal)*100</t>
  </si>
  <si>
    <t>Ascendente</t>
  </si>
  <si>
    <t>La administración municipal Cuenta con una estructura orgánica debidamente estructurada para garantizar orden y eficiencia en el control del ejercicio de los recursos materiales, tecnicos, humanos, y financieros; fortalece la evaluación del desempeño, implementa esquemas trasparencia en las operaciones administrativas y mantiene la imagen Institucional en las acciones que ejecuta.</t>
  </si>
  <si>
    <t>La administración municipal efectua el control en el ejercicio del gasto público, asi como la administracion de los recursos materiales, tecnicos, humanos, y financieros.</t>
  </si>
  <si>
    <t>Mensual</t>
  </si>
  <si>
    <t>(Controles establecidos / controles programados) * 100</t>
  </si>
  <si>
    <t>Porcentaje de controles establecidos</t>
  </si>
  <si>
    <t>La Administración Municipal cuanta con una Unidad de Planeación y Programación que tiene como prioridad fortalecer la evaluación del desempeño.</t>
  </si>
  <si>
    <t>Porcentaje de avance en la integración de la Unidad de Planeación y Programación.</t>
  </si>
  <si>
    <t>Semestral</t>
  </si>
  <si>
    <t>Porcentaje de Avance de Integración de la Unidad</t>
  </si>
  <si>
    <t>La administración Municipal mantiene la estructura orgánica debidamente estructurada para garantizar orden y eficiencia.</t>
  </si>
  <si>
    <t>Porcentaje de restructuraciones efectuadas.</t>
  </si>
  <si>
    <t>(Restructuraciones a la estructura orgánica efectuadas/ restructuraciones a la estructura orgánica programadas)*100</t>
  </si>
  <si>
    <t>La Administración municipal implementa esquemas trasparencia en las operaciones administrativas del Ayuntamiento.</t>
  </si>
  <si>
    <t>Porcentaje de personas satisfechas con la información pública.</t>
  </si>
  <si>
    <t>(Personas satisfechas con la información pública publicada/personas encuestadas) + (Solicitudes de información atendidas/solicitudes recibidas)*100</t>
  </si>
  <si>
    <t>La Administración Municipal mantiene la imagen Institucional en las acciones que ejecuta.</t>
  </si>
  <si>
    <t>Porcentaje de Acciones ejecutadas</t>
  </si>
  <si>
    <t>(acciones de diseño ejecutado/ acciones de diseño programadas)*100</t>
  </si>
  <si>
    <t>Mantener asegurados los bienes patrimoniales del ayuntamiento</t>
  </si>
  <si>
    <t>Elaborar nomina y Vigilar el pago correspondiente al personal</t>
  </si>
  <si>
    <t>Elaborar calendario de auditorías internas a las finanzas públicas del municipio</t>
  </si>
  <si>
    <t>Llevar a cabo auditorías a las distintas áreas que comprende el Municipio</t>
  </si>
  <si>
    <t>Verificar que los informes que integran la Cuenta Pública, sean remitidos en tiempo y forma a la Auditoría Superior de PUEBLA</t>
  </si>
  <si>
    <t>Atencion y Seguimiento a recomendaciones emitidas derivadas de las auditorías y solicitudes de informacion de otras dependencias</t>
  </si>
  <si>
    <t>Elaborar los Instrumentos de Planeación, programación, presupuestación, control y seguimiento del Presupuesto Con base en Resultados</t>
  </si>
  <si>
    <t>Elaborar y publicar en la página oficial del Ayuntamiento el calendario de evaluaciones</t>
  </si>
  <si>
    <t>Efectuar evaluación constante del desempeño de las áreas operativas.</t>
  </si>
  <si>
    <t>Elaborar Análisis de Resultados de las Evaluaciones del Desempeño Aplicadas.</t>
  </si>
  <si>
    <t>Recolección de Resultados del cumplimiento de metas de los Programas Presupuestarios de las Unidades</t>
  </si>
  <si>
    <t>Verificar la estructura orgánica de las áreas de la Administración Pública Municipal</t>
  </si>
  <si>
    <t>Dictaminar las áreas y cargos innecesarios en el ayuntamiento</t>
  </si>
  <si>
    <t>Elaborar y actualizar Manuales de operación de la Administración Municipal</t>
  </si>
  <si>
    <t>Elaborar programa de capacitación</t>
  </si>
  <si>
    <t>Gestionar capacitaciónes diversas para el desarrollo del personal activo y de nuevo ingreso.</t>
  </si>
  <si>
    <t>Revisión diaria del Sistema de solicitudes de información de la Plataforma Nacional de Transparencia</t>
  </si>
  <si>
    <t>Atender solicitudes de transparencia, acceso a la información, protección de datos personales.</t>
  </si>
  <si>
    <t>Presentar al Ayuntamiento informes trimestrales de las actividades de la contraloría</t>
  </si>
  <si>
    <t>Llevar a cabo acciones de difusión a través de medios escritos, visuales e informáticos</t>
  </si>
  <si>
    <t>Adquirir equipos de comunicación y aparatos audiovisuales</t>
  </si>
  <si>
    <t>Acciones de desarrollo de identidad corporativa del Gobierno Municipal de posicionamiento de marca (papelería, sellos, aplicaciones de logotipo y parque vehicular) efectuadas.</t>
  </si>
  <si>
    <t>Acciones de desarrollo de imagen de eventos, programas y campañas en fortalecimiento de las áreas de Ayuntamiento efectuadas.</t>
  </si>
  <si>
    <t>Desarrollo de material de comunicación para redes y web</t>
  </si>
  <si>
    <t>Proyectos de proposición y desarrollo de proyectos y campañas varias para el mejoramiento de diversas áreas y aspectos de la poblaccion</t>
  </si>
  <si>
    <t>1.3, 1.8</t>
  </si>
  <si>
    <t>Eje 2. Seguridad y Desarrollo Institucional</t>
  </si>
  <si>
    <t>2.1, 2.2, 2.5</t>
  </si>
  <si>
    <t>Programa para fortalecer la secretaria general y vinculación</t>
  </si>
  <si>
    <t>Contraloría</t>
  </si>
  <si>
    <t>Secretaría del Ayuntamiento</t>
  </si>
  <si>
    <t>1.1, 1.3, 1.8</t>
  </si>
  <si>
    <t>1.1.1, 1.3.3, 1.8.1, 1.8.4</t>
  </si>
  <si>
    <t>1.3.3. 1.8.1, 18.4</t>
  </si>
  <si>
    <t xml:space="preserve"> </t>
  </si>
  <si>
    <t>2.1, 2.2</t>
  </si>
  <si>
    <t>Contribuir a Optimizar la estructura orgánica Municipal, patrimonio y capital humano para eficientar el servicio a la ciudadanía y el cumplimiento de las obligaciones del area de Secretaria General, regidurias y registro civil.</t>
  </si>
  <si>
    <t>Porcentaje de actividades que contribuyen a eficientar las obligaciones del area de Secretaria General, regidurias y registro civil</t>
  </si>
  <si>
    <t>La Administración Municipal efectua acuerdos que dan sustento legal a las actividades del Municipio, y expide certificaciones o documentos que solicita la poblacion.</t>
  </si>
  <si>
    <t>Porcentaje de acuerdos tomados y certificaciones</t>
  </si>
  <si>
    <t>(Acuerdos tomados y certificados/ Acuerdos tomados y certificados solicitados) * 100</t>
  </si>
  <si>
    <t>Acuerdos aprobados y Participación del cuerpo colegiado (Cabildo), en las sesiones ordinarias y extraordinarias y eventos municipales</t>
  </si>
  <si>
    <t>Porcentaje de acuerdos o asistencia de los integrantes del cabildo a las diferentes sesiones y eventos</t>
  </si>
  <si>
    <t>Trimestral</t>
  </si>
  <si>
    <t>(Acuerdos tomados o asistencia de los integrantes del cabildo a las diferentes sesiones y eventos / acuerdos aprobados o asistencia de los integrantes del cabildo a las diferentes sesiones y eventos) * 100</t>
  </si>
  <si>
    <t>Servicios por Certificaciones sobre actos y resoluciones de competencia municipal y expedicion de cartillas militares.</t>
  </si>
  <si>
    <t>Porcentaje de expedición de certificaciones y cartillas</t>
  </si>
  <si>
    <t>(Certificaciones y cartillas expedidas / certificaciones y cartillas solicitadas) * 100</t>
  </si>
  <si>
    <t>Programas de cercanía del gobierno con la ciudadanía implementados.</t>
  </si>
  <si>
    <t>Porcentaje de implementación de programas de cercanía del gobierno con la ciudadanía</t>
  </si>
  <si>
    <t>(Programas de cercanía del gobierno con la ciudadanía implementados / Programas de cercanía del gobierno con la ciudadanía programados) * 100</t>
  </si>
  <si>
    <t>Esquemas de consulta y conservación del archivo histórico municipal modernizados</t>
  </si>
  <si>
    <t>Porcentaje de procesos de consulta y conservación de archivo modernizados.</t>
  </si>
  <si>
    <t>(Procesos modernizados/total de procesos)*100</t>
  </si>
  <si>
    <t>Registros por derechos de registro civil efectuados.</t>
  </si>
  <si>
    <t>Porcentaje de Registros por derechos de registro civil efectuados.</t>
  </si>
  <si>
    <t>(Registros por derechos de registro civil / Registros por derechos de registro civilmetros solicitados) * 100</t>
  </si>
  <si>
    <t>Elaborar y registrar las actas de cabildo.</t>
  </si>
  <si>
    <t>Asistir a sesiones de cabildo</t>
  </si>
  <si>
    <t>Dar seguimiento a la ejecución a los acuerdos de cabildo</t>
  </si>
  <si>
    <t>Asistir a los eventos del Ayuntamiento y los de la comision a cargo de cada miembro del cabildo</t>
  </si>
  <si>
    <t>Elaborar registro de certificaciones expedidas.</t>
  </si>
  <si>
    <t>Verificar la documentación requisitoria para la expedición de cartillas</t>
  </si>
  <si>
    <t>Elaborar formatos de control de llamadas que se captan a través de la línea de comunicación directa con el Ayuntamiento vía telefónica</t>
  </si>
  <si>
    <t>Solicitudes ciudadanas canalizadas a las Unidades Responsables</t>
  </si>
  <si>
    <t>Actualizar los instrumentos de control y consulta para la localización expedita de los archivos</t>
  </si>
  <si>
    <t>Digitalización de documentación histórica</t>
  </si>
  <si>
    <t>Adquirir material especial para el área histórica del archivo</t>
  </si>
  <si>
    <t>Expedicion de actas, extractos de nacimientos, de defunsion, y matrimonio</t>
  </si>
  <si>
    <t>Elaboracion de registros de nacimiento, de defunsion, constancias de inexistencia de matrimonio y actas</t>
  </si>
  <si>
    <t>Adquisicion de formas valoradas</t>
  </si>
  <si>
    <t>Digitalizacion de libros de registro civil</t>
  </si>
  <si>
    <t>Atencion de solicitudes de acciones de trabajo por la Direccion General de Registro Civil del estado de Puebla</t>
  </si>
  <si>
    <t>MARIBEL MONTIEL LOZANO</t>
  </si>
  <si>
    <t>SECRETARIA DE AYUNTAMIENTO</t>
  </si>
  <si>
    <t>SAUL ESPÍNDOLA GONZÁLEZ</t>
  </si>
  <si>
    <t>Programa para fortalecer la Tesorería Municipal</t>
  </si>
  <si>
    <t>Tesorería Municipal</t>
  </si>
  <si>
    <t>1.5.2, 1.7.1</t>
  </si>
  <si>
    <t>Eje 1. Justicia social y fortalecimiento del estado de derecho Eje 5. Transparencia, participación ciudadana y combate a la corrupción</t>
  </si>
  <si>
    <t>2.1, 2.4, 3.4</t>
  </si>
  <si>
    <t>Contribuir a Optimizar la estructura orgánica Municipal, patrimonio y capital humano para eficientar el servicio a la ciudadanía y el cumplimiento de las obligaciones del area de Tesoreria Municipal.</t>
  </si>
  <si>
    <t>Porcentaje de actividades que contribuyen a eficientar el area de Tesoreria Municipal.</t>
  </si>
  <si>
    <t>La administración municipal implementa esquemas de recaudación municipal para elevar el ingreso propio y efectúa el ejercicio del gasto público de manera responsable, eficiente, eficaz.</t>
  </si>
  <si>
    <t>Porcentaje de mejoramiento de esquemas de recaudación</t>
  </si>
  <si>
    <t>(Esquemas de recaudación mejorado / esquemas de recaudación existente) + (Acciones para efectuar el ejercicio del gasto público de manera responsable ejecutadas / Acciones para efectuar el ejercicio del gasto público de manera responsable programadas) * 100</t>
  </si>
  <si>
    <t>Acciones de recaudación municipal para elevar el ingreso propio mejorados.</t>
  </si>
  <si>
    <t>Porcentaje de mejoramiento de acciones de recaudación</t>
  </si>
  <si>
    <t>(Acciones de recaudacion mejorado / acciones de recaudación existente) * 100</t>
  </si>
  <si>
    <t>Acciones de optimización del gasto público para propiciar la estabilidad en las finanzas públicas efectuadas</t>
  </si>
  <si>
    <t>Porcentaje de acciones de optimización del gasto público efectuadas</t>
  </si>
  <si>
    <t>(Acciones de optimización del gasto público efectuadas / acciones de optimización del gasto público programadas) * 100</t>
  </si>
  <si>
    <t>La administración municipal cuenta con los recursos materiales e insumos suficientes para llevar a sus actividades.</t>
  </si>
  <si>
    <t>Porcentaje de cumplimiento del programa de adquisicones y mantenimientos</t>
  </si>
  <si>
    <t>(Acciones programadas/ acciones realizadas) *100</t>
  </si>
  <si>
    <t>Aumentar la infraestructura y equipamiento de seguridad publica</t>
  </si>
  <si>
    <t>Porcentaje de incremento de equipamiento e infraestructura</t>
  </si>
  <si>
    <t>(Acciones de equipamiento e Infraestructura efectuadas en el periodo / Acciones de equipamiento e infraestructura efectuadas en el mismo periodo del año inmediato anterior)*100</t>
  </si>
  <si>
    <t>Actualizar padrón de contribuyentes</t>
  </si>
  <si>
    <t>Elaborar cronograma de incentivos para el pago de impuestos municipales</t>
  </si>
  <si>
    <t>Verificar la documentación para otorgar los incentivos de pago de impuesto predial</t>
  </si>
  <si>
    <t>Elaborar programa de optimización del gasto público para propiciar la estabilidad en las finanzas públicas</t>
  </si>
  <si>
    <t xml:space="preserve">Elaborar programa anual de adquisiciones </t>
  </si>
  <si>
    <t>Elaborar programa de Equipamiento y mantenimiento de la Unidad Básica de Rehabilitación.</t>
  </si>
  <si>
    <t>Pagar el sueldo correspondiente al personal activo</t>
  </si>
  <si>
    <t>Adquirir mobiliario de oficina, equipo informático y de laboratorio</t>
  </si>
  <si>
    <t>Adquirir materiales e Insumos de almacen.</t>
  </si>
  <si>
    <t>Adquisicion de vehiculos, maquinaria menor e intangibles</t>
  </si>
  <si>
    <t>Adquisicion de combustibles, lubricantes y aditivos</t>
  </si>
  <si>
    <t>Pago de servicios basicos, profesionales y financieros, pago de arrendamientos, viaticos  y gastos de orden social.</t>
  </si>
  <si>
    <t>Pago de obligaciones fiscales y financieras</t>
  </si>
  <si>
    <t>Pago de transferencias, asignaciones, subsidios y otras ayudas</t>
  </si>
  <si>
    <t>Efectuar transferencias de recursos a las juntas auxiliares.</t>
  </si>
  <si>
    <t>Programa Adquisición de vehículos.</t>
  </si>
  <si>
    <t>Adquisición de equipamiento</t>
  </si>
  <si>
    <t>Efectuar la adquisicion de uniformes para mejorar la imagen de la administración municipal y de equipo de protección personal de los trabajadores</t>
  </si>
  <si>
    <t>Programa para fortalecer los servicios de Obras</t>
  </si>
  <si>
    <t>Obras Públicas</t>
  </si>
  <si>
    <t>1.8, 2.2</t>
  </si>
  <si>
    <t>1.8.5, 2.2.1</t>
  </si>
  <si>
    <t>Eje 1, 2, 3, 4, 5</t>
  </si>
  <si>
    <t>Eje 1, 2, 3, 4</t>
  </si>
  <si>
    <t>1.2, 2.1, 3.1, 3.8, 4.2, 4.5</t>
  </si>
  <si>
    <t>Contribuir a Optimizar la estructura orgánica Municipal, patrimonio y capital humano para eficientar el servicio a la ciudadanía y el cumplimiento de las obligaciones del area de Obras Publicas y servicios generales</t>
  </si>
  <si>
    <t>Porcentaje de actividades que contribuyen a eficientar el area de obras públicas y servicios generales</t>
  </si>
  <si>
    <t>La administración municipal dota al municipio de la infraestructura básica necesaria para detonar el desarrollo de la cabecera municipal y de las comunidades. ejerce los recursos para el pago de servicios relacionados con la obra pública.Implementa políticas públicas de crecimiento urbano ordenado del municipio y cuenta con servicios basicos de urbanizacion operando adecuadamente</t>
  </si>
  <si>
    <t>Porcentaje de dotación de infraestructura básica necesaria y servicios</t>
  </si>
  <si>
    <t>(Acciones de Infraestructura básica construida / Infraestructura básica necesaria programada) * 100</t>
  </si>
  <si>
    <t>La administración municipal gestiona y ejerce los recursos para obra pública de manera responsable, eficaz y eficiente</t>
  </si>
  <si>
    <t>Porcentaje de gestión de recursos para obra pública</t>
  </si>
  <si>
    <t>(Gestiones de recursos para obra pública efectuadas / gestiones de recursos para obra pública programadas) * 100</t>
  </si>
  <si>
    <t>Elaborar programa de desarrollo institucional, para el fortalecimiento de las capacidades estratégicas del Ayuntamiento.</t>
  </si>
  <si>
    <t>Porcentaje de elaboración del programa de desarrollo institucional</t>
  </si>
  <si>
    <t>(Programa de  desarrollo institucional elaborado /  programa de desarrollo institucional programado) * 100</t>
  </si>
  <si>
    <t>Optimizacion del Programa Municipal de Desarrollo Urbano</t>
  </si>
  <si>
    <t>Porcentaje de Optimizacion de acciones de Desarrollo Urbano</t>
  </si>
  <si>
    <t>(Acciones de Desarrollo Urbano realizadas / Acciones de Desarrollo Urbano programadas) * 100</t>
  </si>
  <si>
    <t>La adminsitracion municipal cuenta con servicios de limpieza, recolección y manejo de desechos sólidos. promueve la habilitación de ambientes agradables y confortables en espacios públicos, y atiende las necesidades de pantenones</t>
  </si>
  <si>
    <t>Porcentaje de colonias y comunidades que reciben servicio servicios basicos y de mantenimiento de espacios publicos</t>
  </si>
  <si>
    <t>(Colonias y comunidades que cuentan con servicios basicos y de mantenimiento de espacios publicos/ colonias y comunidades del municipio)*100</t>
  </si>
  <si>
    <t>Elaborar y ejecutar proyectos de construcción de calles</t>
  </si>
  <si>
    <t>Elaborar y ejecutar proyectos de rescate de espacios públicos</t>
  </si>
  <si>
    <t>Adquisicion y colocacion de materiales para bacheo</t>
  </si>
  <si>
    <t>Adquisición y colocacion de materiales para el mantenimiento de bienes públicos.</t>
  </si>
  <si>
    <t>Elaborar y ejecutar proyectos de red de drenaje sanitario</t>
  </si>
  <si>
    <t>Elaborar y ejecutar proyectos de red de agua potable</t>
  </si>
  <si>
    <t>Elaborar y ejecutar proyectos de red de energia electrica (incluye el mejoramiento de luminarias)</t>
  </si>
  <si>
    <t>Realizar acciones para el mejoramiento de viviendas.</t>
  </si>
  <si>
    <t>Elaborar y ejecutar proyectos de construcción de obras de infraestructura escolar</t>
  </si>
  <si>
    <t>Elaborar programa de capacitaciones al recurso humano dedicado a la planeación, programación, ejecución y evaluación de los recursos de obra pública.</t>
  </si>
  <si>
    <t>Pago de Obligaciones Financieras (luz, relleno, conagua, cereso)</t>
  </si>
  <si>
    <t>Verificación de documentos para emitir licencia de uso de suelo</t>
  </si>
  <si>
    <t>Verificación de documentos para emitir visto bueno de lotificación y vialidad.</t>
  </si>
  <si>
    <t>Verificación de documentos de licencia de construcción</t>
  </si>
  <si>
    <t>Verificación de documentos de números oficiales</t>
  </si>
  <si>
    <t>Verificación de documentos de constancias de alineamiento oficial</t>
  </si>
  <si>
    <t>Verificación de documentos de fusiones y subdivisiones</t>
  </si>
  <si>
    <t>Elaborar calendario de recolección de basura.</t>
  </si>
  <si>
    <t>Efectuar la cobertura de recolección de basura en eventos públicos masivos.</t>
  </si>
  <si>
    <t>Elaborar programa de Mantenimiento de Parques y Jardines Municipales</t>
  </si>
  <si>
    <t>Elaborar programa anual de mantenimiento de vehículos</t>
  </si>
  <si>
    <t>Actualizar el padrón de fosas.</t>
  </si>
  <si>
    <t>Atender la solicitudes y reportes ciudadanos de fallas en la red eléctrica.</t>
  </si>
  <si>
    <t>REY FELIPE FLORES FLORES</t>
  </si>
  <si>
    <t>DIRECTOR DE OBRAS PUBLICAS</t>
  </si>
  <si>
    <t>Programa para fortalecer el Desarrollo Social, Rural y Medio Ambiente</t>
  </si>
  <si>
    <t>1, 2, 3</t>
  </si>
  <si>
    <t>1.3, 2.3, 2.4, 3.1</t>
  </si>
  <si>
    <t xml:space="preserve">1.3.5, 2.3.1, 2.4.1, 3.1.1, </t>
  </si>
  <si>
    <t>Eje 1, 2 , 3 4</t>
  </si>
  <si>
    <t>Eje 1, 2 , 3</t>
  </si>
  <si>
    <t>1.1, 1.3, 2.1, 3.2, 3.3, 3.4, 3.9</t>
  </si>
  <si>
    <t>Contribuir a Optimizar la estructura orgánica Municipal, patrimonio y capital humano para eficientar el servicio a la ciudadanía y el cumplimiento de las obligaciones en material de Desarrollo Social, Rural y Medio Ambiente</t>
  </si>
  <si>
    <t>Porcentaje de actividades que contribuyen a eficientar las acciones de Desarrollo Social, Rural y Medio Ambiente</t>
  </si>
  <si>
    <t>La administración municipal fortalece los programas estatales y federales de desarrollo humano en los aspectos de salud y asistencia social, mejora los procedimientos de responsabilidad administrativa y ordenamientos legales a través de una coordinación eficaz con las distintas dependencias municipales. promociona y fortalece los eventos deportivos, culturales y sociales</t>
  </si>
  <si>
    <t>Porcentaje de programas de desarrollo social operando</t>
  </si>
  <si>
    <t>(Programas de desarrollo social operando en el periodo / Programas de desarrollo social operando en el mismo periodo del año inmediato anterior) * 100</t>
  </si>
  <si>
    <t>Apoyos a productores agrícolas para la adquisición de semillas, fertilizantes e insumos agricolas y proteccion del medio ambiente,</t>
  </si>
  <si>
    <t>Porcentaje de apoyos agricolas y de cuidado del medio ambiente</t>
  </si>
  <si>
    <t>(Apoyos efectuados/ apoyos programados) * 100</t>
  </si>
  <si>
    <t>Asesorías a las dependencias de la Administración Pública Municipal a efecto de que su actuar se ajuste a la normatividad aplicable.</t>
  </si>
  <si>
    <t>Porcentaje de asesorías jurídicas efectuadas</t>
  </si>
  <si>
    <t>(Asesorías jurídicas a las dependencias efectuadas / Asesorías jurídicas a las dependencias programadas) * 100</t>
  </si>
  <si>
    <t>Acciones para el apoyo de eventos deportivos, culturales y sociales</t>
  </si>
  <si>
    <t>Porcentaje de acciones deportivas, culturales y sociales</t>
  </si>
  <si>
    <t>(Eventos efectuados / eventos programados) * 100</t>
  </si>
  <si>
    <t>Cumplimieto final al programa presupuestario.</t>
  </si>
  <si>
    <t>Programas de desarrollo social</t>
  </si>
  <si>
    <t>Listado de beneficiarios</t>
  </si>
  <si>
    <t>Informes</t>
  </si>
  <si>
    <t>La administración municipal acerca los servicios de atención médica, medicinas y tratamientos a la población en condiciones de vulnerabilidad.</t>
  </si>
  <si>
    <t>Porcentaje de personas que acceden a servicios de salud y asitencia social</t>
  </si>
  <si>
    <t>(Personas que acceden a servicios de salud y asistencia social/ total de población) * 100</t>
  </si>
  <si>
    <t>Personas que acceden a servicios de salud y asitencia social INEGI</t>
  </si>
  <si>
    <t>Apoyo en gestión de adquisición de árboles para reforestación</t>
  </si>
  <si>
    <t>Actualizar el padrón de comercios</t>
  </si>
  <si>
    <t>Revisar que los formatos de requerimientos, multas e infracciones sean acordes a la ley</t>
  </si>
  <si>
    <t>Solicitar a las áreas que recibieron notificación de demanda, denuncia o juicio de amparo, proporcione los expedientes, documentos e información relacionada con lo notificado, en tiempo y forma</t>
  </si>
  <si>
    <t>Elaborar citatorios para conciliación, solicitados por el área jurídica y sindicatura</t>
  </si>
  <si>
    <t>Solicitar información y documentación relacionada a las áreas que requieren el apoyo con la revisión y/o elaboración de convenios, contratos y/o acuerdos en tiempo y forma para contestar.</t>
  </si>
  <si>
    <t>Elaborar y aplicar programa de activación física</t>
  </si>
  <si>
    <t>Apoyo a Atletas destacados y de alto rendimiento apoyados</t>
  </si>
  <si>
    <t>Organización de Eventos deportivos de corte municipal, regional, estatal y nacional</t>
  </si>
  <si>
    <t>Cumplir con la agenda cívica, para fortalecer el sentido de identidad nacional.</t>
  </si>
  <si>
    <t>Apoyo para Eventos, Deportivos, culturales (Implementacion de talleres, cursos, exposiciones, ponencias ), y sociales</t>
  </si>
  <si>
    <t>Programa d activación física</t>
  </si>
  <si>
    <t>Listas de beneficiarios</t>
  </si>
  <si>
    <t>Solicitudes</t>
  </si>
  <si>
    <t>solicitudes</t>
  </si>
  <si>
    <t>Padrones</t>
  </si>
  <si>
    <t>Oficios</t>
  </si>
  <si>
    <t>Citatorios</t>
  </si>
  <si>
    <t>Elaborar padrón de beneficiarios de consultas  otorgadas.</t>
  </si>
  <si>
    <t>Elaborar padrón de beneficiarios de medicamentos del cuadro básico.</t>
  </si>
  <si>
    <t>Elaborar bitácora de pacientes canalizados a hospitales</t>
  </si>
  <si>
    <t>Elaborar relación de pacientes que reciben apoyo con hemodiálisis.</t>
  </si>
  <si>
    <t>Elaborar relación de personas que reciben terapias psicológicas.</t>
  </si>
  <si>
    <t>Elaborar padrón de personas con capacidades diferentes que son apoyados.</t>
  </si>
  <si>
    <t>Gestionar la adquisición de sillas de ruedas</t>
  </si>
  <si>
    <t>Gestionar el incremento de suministro de despensas</t>
  </si>
  <si>
    <t>Elaborar listado de asesorías de psicología, jurídico, nutrición y trabajo social implementadas a mujeres en condiciones de vulnerabilidad</t>
  </si>
  <si>
    <t>Elaborar relación de Instituciones de salud ubicadas en el municipio.</t>
  </si>
  <si>
    <t>Elaborar programa de operación de campañas  de prevención y detección oportuna de enfermedades en coordinación con otras instituciones efectuadas.</t>
  </si>
  <si>
    <t>Elaborar programa de Jornadas de salud.</t>
  </si>
  <si>
    <t>Padrón de beneficiarios.</t>
  </si>
  <si>
    <t>Bitácora</t>
  </si>
  <si>
    <t>Relación</t>
  </si>
  <si>
    <t>Lista de personas atendidas</t>
  </si>
  <si>
    <t>Relación de Instituciones de salud ubicadas en el municipio.</t>
  </si>
  <si>
    <t>Programa de operación de campañas</t>
  </si>
  <si>
    <t>Programa</t>
  </si>
  <si>
    <t>SALUD</t>
  </si>
  <si>
    <t>SUSANA FLORES ALONSO</t>
  </si>
  <si>
    <t>DIRECTORA DE SALUD</t>
  </si>
  <si>
    <t>Contribuir a Optimizar la estructura orgánica Municipal, patrimonio y capital humano para eficientar el servicio a la ciudadanía y el cumplimiento de las obligaciones del area de Seguridad Pública y proteccion civil</t>
  </si>
  <si>
    <t>Porcentaje de actividades que contribuyen a eficientar el area de Seguridad Pública y proteccion civil</t>
  </si>
  <si>
    <t>Programa para fortalecer la Seguridad publica</t>
  </si>
  <si>
    <t>Proteccion Civil</t>
  </si>
  <si>
    <t xml:space="preserve">La administración municipal fortalece las capacidades operativas de seguridad y proteccion civil, por medio de la profesionalizacion de elementos, optimizacion de recursos y adquisicion de equipo. </t>
  </si>
  <si>
    <t>Porcentaje de acciones de fortalecimiento de las acciones de seguridad y proteccion civil</t>
  </si>
  <si>
    <t>(Acciones de fortalecimiento efectuadas / Acciones de fortalecimiento programadas) * 100</t>
  </si>
  <si>
    <t>La administración municipal fortalece las capacidades operativas y mejora la imagen de la policía.</t>
  </si>
  <si>
    <t>Porcentaje de acciones de fortalecimiento de capacidades operativas</t>
  </si>
  <si>
    <t>(Acciones de fortalecimiento de capacidades operativas efectuadas / Acciones de fortalecimiento de capacidades operativas programadas) * 100</t>
  </si>
  <si>
    <t>Reportes, partes informativos, bitácoras.</t>
  </si>
  <si>
    <t>El municipio implementa operativos que previenen las conductas delictivas en los habitantes del municipio</t>
  </si>
  <si>
    <t>Porcentaje de acciones que previenen las conductas delictivas en los habitantes del municipio</t>
  </si>
  <si>
    <t>(Acciones implementadas / acciones programadas) * 100</t>
  </si>
  <si>
    <t>Los policías se profesionalizan para la prevención del delito.</t>
  </si>
  <si>
    <t>Porcentaje de elementos migrados al Servicio profesional de Carrera</t>
  </si>
  <si>
    <t>(Policías que migraron al Servicio Profesional de Carrera / total de elementos en la corporación) * 100</t>
  </si>
  <si>
    <t>Nomina</t>
  </si>
  <si>
    <t>En el municipio logra disminuir los accidentes viales a través de acciones que regulan el tránsito vehicular.</t>
  </si>
  <si>
    <t>Datos estadísticos de la Dirección de Seguridad pública</t>
  </si>
  <si>
    <t>Índice de disminución de accidentes viales</t>
  </si>
  <si>
    <t>(Porcentaje de accidentes viales reportados en el periodo / porcentaje de accidentes viales reportados en el mismo periodo del año inmediato anterior) * 100</t>
  </si>
  <si>
    <t>El municipio cuenta con planes de contingencia y cobertura de servicios de emergencia</t>
  </si>
  <si>
    <t>Porcentaje de elaboración de plan de contingencia y cobertura de servicios de emergencias.</t>
  </si>
  <si>
    <t>(plan de contingencia y cobertura de servicios de emergencias elaborado / plan de contingencia y cobertura de servicios de emergencias programado) * 100</t>
  </si>
  <si>
    <t>Pan de contingencia y cobertura de servicios de emergencias.</t>
  </si>
  <si>
    <t>Adquisición de uniformes  y prendas de protección personal para elementos de seguridad pública.</t>
  </si>
  <si>
    <t>Reclutar aspirantes al puesto de policía</t>
  </si>
  <si>
    <t>Capacitar en materia de proximidad social a los elementos</t>
  </si>
  <si>
    <t>Realizacion de operativos para garantizar la protección de personas y sus bienes efectuados.</t>
  </si>
  <si>
    <t>Impartir Cursos de capacitación para fomentar la cultura del cumplimiento de los reglamentos de tránsito.</t>
  </si>
  <si>
    <t>atención de llamadas y despliegue operativo.</t>
  </si>
  <si>
    <t>Elaborar programas de prevención de la violencia y las adicciones.</t>
  </si>
  <si>
    <t>Enviar elementos a capacitaciones</t>
  </si>
  <si>
    <t>Enviar elementos a evaluaciones en Control de Confianza y Tramite para la Licencia Oficial Colectiva Número 38</t>
  </si>
  <si>
    <t>Verificar las vialidades para detectar las necesidades de balizamiento.</t>
  </si>
  <si>
    <t>Gestionar ante la Dirección de Obras Públicas, el balizamiento de vialidades.</t>
  </si>
  <si>
    <t>Elaborar programa de operativos para desalentar el uso del automóvil en estado de ebriedad .</t>
  </si>
  <si>
    <t>Integrar el Consejo de Protección Civil Municipal.</t>
  </si>
  <si>
    <t>Revisar y dictaminar el reglamento de Protección Civil Municipal.</t>
  </si>
  <si>
    <t>Implementar capacitaciones en temas de protección civil a centros educativos, comunidades y ciudadanía</t>
  </si>
  <si>
    <t>Efectuar operativos para cubrir los contingencias, eventualidades y días festivos y eventos masivos.</t>
  </si>
  <si>
    <t>Facturas, órdenes de compra, pólizas, requisiciones</t>
  </si>
  <si>
    <t>Convocatorias, listados</t>
  </si>
  <si>
    <t>Constancias, listas de asistencia.</t>
  </si>
  <si>
    <t>Reportes</t>
  </si>
  <si>
    <t>Programas de prevención</t>
  </si>
  <si>
    <t>Listas, Oficios de comisión.</t>
  </si>
  <si>
    <t>Programa de operativos</t>
  </si>
  <si>
    <t>Convocatoria</t>
  </si>
  <si>
    <t>Dictámenes</t>
  </si>
  <si>
    <t>Constancias, listas de asistencia</t>
  </si>
  <si>
    <t>Reportes, bitácoras</t>
  </si>
  <si>
    <t>Bitacoras, reportes, formatos administrativos de control.</t>
  </si>
  <si>
    <t>Organigrama y estructura orgánica</t>
  </si>
  <si>
    <t>Estructura orgánica</t>
  </si>
  <si>
    <t>Encuestas, solicitudes de información, oficios de atención de solicitudes de información.</t>
  </si>
  <si>
    <t>Inventarios</t>
  </si>
  <si>
    <t>Pólizas de seguro</t>
  </si>
  <si>
    <t>Nominas</t>
  </si>
  <si>
    <t>Actas e informes de auditoría.</t>
  </si>
  <si>
    <t>Actas e informes de auditoría.
Acuse de recibo</t>
  </si>
  <si>
    <t>Árbol de problemas, árbol de objetivos, MIR, Apertura programática.</t>
  </si>
  <si>
    <t>Calendario de avaluaciones</t>
  </si>
  <si>
    <t>Resultados de evaluaciones</t>
  </si>
  <si>
    <t>Resultados de análisis</t>
  </si>
  <si>
    <t>Cedula</t>
  </si>
  <si>
    <t>Manual de operación</t>
  </si>
  <si>
    <t>Programa de capacitación</t>
  </si>
  <si>
    <t>Registros</t>
  </si>
  <si>
    <t>Facturas, órdenes de compra, pólizas</t>
  </si>
  <si>
    <t>Normas jurídicas</t>
  </si>
  <si>
    <t>Actas de cabildo</t>
  </si>
  <si>
    <t>Programas de cercanía del gobierno con la ciudadanía</t>
  </si>
  <si>
    <t>Procesos</t>
  </si>
  <si>
    <t>Actas</t>
  </si>
  <si>
    <t>oficios</t>
  </si>
  <si>
    <t>Actas, informes</t>
  </si>
  <si>
    <t>Registro</t>
  </si>
  <si>
    <t>Cartillas</t>
  </si>
  <si>
    <t>Formatos de control de llamadas</t>
  </si>
  <si>
    <t>Instrumentos actualizados</t>
  </si>
  <si>
    <t>Instrumentos digitalizados</t>
  </si>
  <si>
    <t>Requisiciones, orden de compra, facturas.</t>
  </si>
  <si>
    <t>Reporte de actuaciones de Registro Civil.</t>
  </si>
  <si>
    <t>Archivo</t>
  </si>
  <si>
    <t>Pólizas. CFDI, órdenes de compra, requisiciones.</t>
  </si>
  <si>
    <t>Proyectos de obras.</t>
  </si>
  <si>
    <t>Base de datos de movimientos al padrón</t>
  </si>
  <si>
    <t>Cronograma</t>
  </si>
  <si>
    <t>Solicitud de descuento</t>
  </si>
  <si>
    <t>Programa de optimización del gasto público</t>
  </si>
  <si>
    <t>Lineamientos de adquisiciones para reducir el gasto corriente</t>
  </si>
  <si>
    <t>Programa de mantenimiento y mantenimientio de UBR</t>
  </si>
  <si>
    <t>Plantilla de personal, Nominas</t>
  </si>
  <si>
    <t>Cuenta pública</t>
  </si>
  <si>
    <t>Proyectos de obra</t>
  </si>
  <si>
    <t>Programa de desarrollo institucional</t>
  </si>
  <si>
    <t>Oficios, programa</t>
  </si>
  <si>
    <t>Mapa de cobertura</t>
  </si>
  <si>
    <t>Expediente Unitario</t>
  </si>
  <si>
    <t>Programa de capacitaciones</t>
  </si>
  <si>
    <t>Licencia de construcción</t>
  </si>
  <si>
    <t>Formato de número oficial</t>
  </si>
  <si>
    <t>Constancias de alineamiento oficial</t>
  </si>
  <si>
    <t>Formato de fusiones y subdivisiones</t>
  </si>
  <si>
    <t>Calendario de recolección</t>
  </si>
  <si>
    <t>Programa de mantenimiento</t>
  </si>
  <si>
    <t>Inventario de fosas y padrón</t>
  </si>
  <si>
    <t>Reporte y solicitudes ciudadanas</t>
  </si>
  <si>
    <t>MARCELA ANDRADE AQUINO</t>
  </si>
  <si>
    <t>ARTURO JIMENEZ ORTIGOZA</t>
  </si>
  <si>
    <t>DIRECTOR DE PROTECCION CIVIL</t>
  </si>
  <si>
    <t>1.7.1, 1.7.2</t>
  </si>
  <si>
    <t>2.4. 2.6</t>
  </si>
  <si>
    <t>.</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</si>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</sst>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0.00_ ;\-#,##0.00\ "/>
  </numFmts>
  <fonts count="41">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12"/>
      <name val="Arial"/>
      <family val="2"/>
    </font>
    <font>
      <b/>
      <sz val="16"/>
      <color theme="0"/>
      <name val="Arial"/>
      <family val="2"/>
    </font>
    <font>
      <b/>
      <sz val="10"/>
      <color theme="0"/>
      <name val="Arial"/>
      <family val="2"/>
    </font>
    <font>
      <b/>
      <sz val="9"/>
      <name val="Arial"/>
      <family val="2"/>
    </font>
    <font>
      <b/>
      <i/>
      <sz val="12"/>
      <color indexed="8"/>
      <name val="Calibri"/>
      <family val="2"/>
    </font>
    <font>
      <sz val="9"/>
      <name val="Arial"/>
      <family val="2"/>
    </font>
    <font>
      <sz val="12"/>
      <color theme="1"/>
      <name val="Calibri"/>
      <family val="2"/>
      <scheme val="minor"/>
    </font>
    <font>
      <sz val="8"/>
      <color theme="1"/>
      <name val="Arial"/>
      <family val="2"/>
    </font>
    <font>
      <b/>
      <sz val="6"/>
      <name val="Arial"/>
      <family val="2"/>
    </font>
    <font>
      <b/>
      <sz val="12"/>
      <color theme="0"/>
      <name val="Calibri"/>
      <family val="2"/>
      <scheme val="minor"/>
    </font>
    <font>
      <sz val="10"/>
      <color theme="1"/>
      <name val="Arial"/>
      <family val="2"/>
    </font>
    <font>
      <b/>
      <sz val="8"/>
      <name val="Arial"/>
      <family val="2"/>
    </font>
    <font>
      <b/>
      <sz val="8"/>
      <color theme="1"/>
      <name val="Arial"/>
      <family val="2"/>
    </font>
    <font>
      <b/>
      <sz val="11"/>
      <name val="Arial"/>
      <family val="2"/>
    </font>
    <font>
      <sz val="8"/>
      <name val="Arial"/>
      <family val="2"/>
    </font>
    <font>
      <sz val="8"/>
      <color theme="1"/>
      <name val="Calibri"/>
      <family val="2"/>
      <scheme val="minor"/>
    </font>
    <font>
      <b/>
      <sz val="9"/>
      <color theme="0"/>
      <name val="Arial"/>
      <family val="2"/>
    </font>
    <font>
      <sz val="10"/>
      <color theme="0"/>
      <name val="Arial"/>
      <family val="2"/>
    </font>
    <font>
      <sz val="6"/>
      <name val="Arial"/>
      <family val="2"/>
    </font>
    <font>
      <b/>
      <sz val="7"/>
      <name val="Arial"/>
      <family val="2"/>
    </font>
    <font>
      <b/>
      <sz val="9"/>
      <color rgb="FF000000"/>
      <name val="Optima LT Std"/>
      <family val="2"/>
    </font>
    <font>
      <sz val="9"/>
      <color theme="1"/>
      <name val="Calibri"/>
      <family val="2"/>
      <scheme val="minor"/>
    </font>
    <font>
      <sz val="9"/>
      <color theme="1"/>
      <name val="Optima LT Std"/>
      <family val="2"/>
    </font>
    <font>
      <sz val="9"/>
      <name val="Optima LT Std"/>
      <family val="2"/>
    </font>
    <font>
      <sz val="9"/>
      <color theme="1"/>
      <name val="Arial"/>
      <family val="2"/>
    </font>
    <font>
      <b/>
      <sz val="12"/>
      <color theme="0"/>
      <name val="Arial"/>
      <family val="2"/>
    </font>
    <font>
      <b/>
      <i/>
      <sz val="14"/>
      <color theme="0"/>
      <name val="Arial"/>
      <family val="2"/>
    </font>
    <font>
      <b/>
      <sz val="10"/>
      <color rgb="FFFF0000"/>
      <name val="Arial"/>
      <family val="2"/>
    </font>
    <font>
      <b/>
      <sz val="14"/>
      <color rgb="FFFF0000"/>
      <name val="Arial"/>
      <family val="2"/>
    </font>
    <font>
      <b/>
      <sz val="12"/>
      <color rgb="FFFF0000"/>
      <name val="Arial"/>
      <family val="2"/>
    </font>
    <font>
      <sz val="10"/>
      <color rgb="FFFF0000"/>
      <name val="Arial"/>
      <family val="2"/>
    </font>
    <font>
      <sz val="14"/>
      <color theme="1"/>
      <name val="Calibri"/>
      <family val="2"/>
      <scheme val="minor"/>
    </font>
    <font>
      <u/>
      <sz val="14"/>
      <color theme="1"/>
      <name val="Calibri"/>
      <family val="2"/>
      <scheme val="minor"/>
    </font>
    <font>
      <b/>
      <u/>
      <sz val="14"/>
      <color rgb="FFFF0000"/>
      <name val="Calibri"/>
      <family val="2"/>
      <scheme val="minor"/>
    </font>
    <font>
      <sz val="11"/>
      <name val="Times New Roman"/>
      <family val="1"/>
    </font>
    <font>
      <sz val="8"/>
      <name val="Times New Roman"/>
      <family val="1"/>
    </font>
  </fonts>
  <fills count="11">
    <fill>
      <patternFill patternType="none"/>
    </fill>
    <fill>
      <patternFill patternType="gray125"/>
    </fill>
    <fill>
      <patternFill patternType="solid">
        <fgColor theme="2" tint="-9.9978637043366805E-2"/>
        <bgColor indexed="64"/>
      </patternFill>
    </fill>
    <fill>
      <patternFill patternType="solid">
        <fgColor rgb="FF663300"/>
        <bgColor indexed="64"/>
      </patternFill>
    </fill>
    <fill>
      <patternFill patternType="solid">
        <fgColor theme="0" tint="-0.14999847407452621"/>
        <bgColor indexed="64"/>
      </patternFill>
    </fill>
    <fill>
      <patternFill patternType="solid">
        <fgColor theme="0"/>
        <bgColor indexed="64"/>
      </patternFill>
    </fill>
    <fill>
      <patternFill patternType="solid">
        <fgColor rgb="FFDEDAC4"/>
        <bgColor indexed="64"/>
      </patternFill>
    </fill>
    <fill>
      <patternFill patternType="solid">
        <fgColor theme="0" tint="-0.249977111117893"/>
        <bgColor indexed="64"/>
      </patternFill>
    </fill>
    <fill>
      <patternFill patternType="solid">
        <fgColor rgb="FFDDD9C4"/>
        <bgColor indexed="64"/>
      </patternFill>
    </fill>
    <fill>
      <patternFill patternType="solid">
        <fgColor rgb="FFFFA7A7"/>
        <bgColor indexed="64"/>
      </patternFill>
    </fill>
    <fill>
      <patternFill patternType="solid">
        <fgColor theme="9" tint="0.39997558519241921"/>
        <bgColor indexed="64"/>
      </patternFill>
    </fill>
  </fills>
  <borders count="25">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433">
    <xf numFmtId="0" fontId="0" fillId="0" borderId="0" xfId="0"/>
    <xf numFmtId="0" fontId="2" fillId="0" borderId="0" xfId="3" applyProtection="1">
      <protection hidden="1"/>
    </xf>
    <xf numFmtId="0" fontId="3" fillId="0" borderId="0" xfId="3" applyFont="1" applyProtection="1">
      <protection hidden="1"/>
    </xf>
    <xf numFmtId="0" fontId="2" fillId="0" borderId="0" xfId="3" applyAlignment="1" applyProtection="1">
      <alignment horizontal="center"/>
      <protection hidden="1"/>
    </xf>
    <xf numFmtId="0" fontId="4" fillId="0" borderId="0" xfId="3" applyFont="1" applyAlignment="1" applyProtection="1">
      <alignment vertical="center" wrapText="1"/>
      <protection hidden="1"/>
    </xf>
    <xf numFmtId="0" fontId="4" fillId="0" borderId="0" xfId="3" applyFont="1" applyAlignment="1" applyProtection="1">
      <alignment horizontal="center" vertical="center" wrapText="1"/>
      <protection hidden="1"/>
    </xf>
    <xf numFmtId="0" fontId="3" fillId="0" borderId="0" xfId="3" applyFont="1" applyAlignment="1" applyProtection="1">
      <alignment vertical="center" wrapText="1"/>
      <protection hidden="1"/>
    </xf>
    <xf numFmtId="0" fontId="3" fillId="0" borderId="0" xfId="3" applyFont="1" applyAlignment="1" applyProtection="1">
      <alignment horizontal="left" vertical="center" wrapText="1"/>
      <protection hidden="1"/>
    </xf>
    <xf numFmtId="164" fontId="2" fillId="0" borderId="0" xfId="3" applyNumberFormat="1" applyAlignment="1" applyProtection="1">
      <alignment horizontal="left" vertical="center" wrapText="1"/>
      <protection locked="0" hidden="1"/>
    </xf>
    <xf numFmtId="0" fontId="2" fillId="0" borderId="0" xfId="3" applyAlignment="1" applyProtection="1">
      <alignment horizontal="left" vertical="center" wrapText="1"/>
      <protection locked="0" hidden="1"/>
    </xf>
    <xf numFmtId="0" fontId="2" fillId="0" borderId="0" xfId="3" applyAlignment="1" applyProtection="1">
      <alignment horizontal="center" vertical="center" wrapText="1"/>
      <protection locked="0" hidden="1"/>
    </xf>
    <xf numFmtId="0" fontId="12" fillId="5" borderId="0" xfId="3" applyFont="1" applyFill="1" applyAlignment="1" applyProtection="1">
      <alignment vertical="center" wrapText="1"/>
      <protection hidden="1"/>
    </xf>
    <xf numFmtId="0" fontId="2" fillId="5" borderId="0" xfId="3" applyFill="1" applyProtection="1">
      <protection hidden="1"/>
    </xf>
    <xf numFmtId="0" fontId="2" fillId="5" borderId="0" xfId="3" applyFill="1" applyAlignment="1" applyProtection="1">
      <alignment horizontal="center"/>
      <protection hidden="1"/>
    </xf>
    <xf numFmtId="0" fontId="2" fillId="0" borderId="9" xfId="3" applyBorder="1" applyAlignment="1" applyProtection="1">
      <alignment horizontal="center" vertical="center" wrapText="1"/>
      <protection locked="0" hidden="1"/>
    </xf>
    <xf numFmtId="0" fontId="15" fillId="5" borderId="8" xfId="3" applyFont="1" applyFill="1" applyBorder="1" applyAlignment="1" applyProtection="1">
      <alignment horizontal="center" vertical="center" wrapText="1"/>
      <protection locked="0"/>
    </xf>
    <xf numFmtId="0" fontId="2" fillId="0" borderId="8" xfId="3" applyBorder="1" applyAlignment="1" applyProtection="1">
      <alignment horizontal="center" vertical="center" wrapText="1"/>
      <protection locked="0" hidden="1"/>
    </xf>
    <xf numFmtId="0" fontId="12" fillId="0" borderId="0" xfId="3" applyFont="1" applyAlignment="1" applyProtection="1">
      <alignment vertical="center" wrapText="1"/>
      <protection hidden="1"/>
    </xf>
    <xf numFmtId="1" fontId="2" fillId="0" borderId="0" xfId="3" applyNumberFormat="1" applyAlignment="1" applyProtection="1">
      <alignment horizontal="center" vertical="center" wrapText="1"/>
      <protection locked="0" hidden="1"/>
    </xf>
    <xf numFmtId="0" fontId="16" fillId="0" borderId="0" xfId="3" applyFont="1" applyAlignment="1" applyProtection="1">
      <alignment horizontal="center"/>
      <protection hidden="1"/>
    </xf>
    <xf numFmtId="0" fontId="16" fillId="0" borderId="10" xfId="3" applyFont="1" applyBorder="1" applyAlignment="1" applyProtection="1">
      <alignment horizontal="center" vertical="center" wrapText="1"/>
      <protection locked="0" hidden="1"/>
    </xf>
    <xf numFmtId="0" fontId="16" fillId="0" borderId="0" xfId="3" applyFont="1" applyAlignment="1" applyProtection="1">
      <alignment horizontal="center" vertical="center" wrapText="1"/>
      <protection locked="0" hidden="1"/>
    </xf>
    <xf numFmtId="0" fontId="17" fillId="5" borderId="0" xfId="3" applyFont="1" applyFill="1" applyAlignment="1" applyProtection="1">
      <alignment vertical="center" wrapText="1"/>
      <protection hidden="1"/>
    </xf>
    <xf numFmtId="0" fontId="16" fillId="0" borderId="0" xfId="3" applyFont="1" applyProtection="1">
      <protection hidden="1"/>
    </xf>
    <xf numFmtId="0" fontId="13" fillId="6" borderId="5" xfId="3" applyFont="1" applyFill="1" applyBorder="1" applyAlignment="1" applyProtection="1">
      <alignment horizontal="center" vertical="center" wrapText="1"/>
      <protection hidden="1"/>
    </xf>
    <xf numFmtId="0" fontId="13" fillId="7" borderId="15" xfId="3" applyFont="1" applyFill="1" applyBorder="1" applyAlignment="1" applyProtection="1">
      <alignment horizontal="center" vertical="center"/>
      <protection hidden="1"/>
    </xf>
    <xf numFmtId="0" fontId="13" fillId="5" borderId="15" xfId="3" applyFont="1" applyFill="1" applyBorder="1" applyAlignment="1" applyProtection="1">
      <alignment horizontal="center" vertical="center"/>
      <protection hidden="1"/>
    </xf>
    <xf numFmtId="0" fontId="19" fillId="0" borderId="5" xfId="3" applyFont="1" applyBorder="1" applyAlignment="1" applyProtection="1">
      <alignment horizontal="center" vertical="center" wrapText="1"/>
      <protection hidden="1"/>
    </xf>
    <xf numFmtId="0" fontId="19" fillId="5" borderId="8" xfId="3" applyFont="1" applyFill="1" applyBorder="1" applyAlignment="1" applyProtection="1">
      <alignment horizontal="center" vertical="center"/>
      <protection locked="0"/>
    </xf>
    <xf numFmtId="0" fontId="19" fillId="5" borderId="8" xfId="3" applyFont="1" applyFill="1" applyBorder="1" applyAlignment="1" applyProtection="1">
      <alignment horizontal="center" vertical="center"/>
      <protection locked="0" hidden="1"/>
    </xf>
    <xf numFmtId="0" fontId="19" fillId="5" borderId="8" xfId="3" applyFont="1" applyFill="1" applyBorder="1" applyAlignment="1" applyProtection="1">
      <alignment horizontal="center" vertical="center"/>
      <protection hidden="1"/>
    </xf>
    <xf numFmtId="0" fontId="19" fillId="0" borderId="0" xfId="3" applyFont="1" applyAlignment="1" applyProtection="1">
      <alignment horizontal="left" vertical="center" wrapText="1"/>
      <protection locked="0" hidden="1"/>
    </xf>
    <xf numFmtId="0" fontId="19" fillId="0" borderId="0" xfId="3" applyFont="1" applyAlignment="1" applyProtection="1">
      <alignment horizontal="center" vertical="center" wrapText="1"/>
      <protection locked="0" hidden="1"/>
    </xf>
    <xf numFmtId="0" fontId="13" fillId="0" borderId="0" xfId="3" applyFont="1" applyAlignment="1" applyProtection="1">
      <alignment horizontal="center" vertical="center" wrapText="1"/>
      <protection hidden="1"/>
    </xf>
    <xf numFmtId="0" fontId="19" fillId="0" borderId="0" xfId="3" applyFont="1" applyAlignment="1" applyProtection="1">
      <alignment horizontal="center" vertical="center"/>
      <protection locked="0" hidden="1"/>
    </xf>
    <xf numFmtId="1" fontId="16" fillId="0" borderId="0" xfId="3" applyNumberFormat="1" applyFont="1" applyAlignment="1" applyProtection="1">
      <alignment horizontal="center" vertical="center" wrapText="1"/>
      <protection locked="0" hidden="1"/>
    </xf>
    <xf numFmtId="165" fontId="16" fillId="0" borderId="0" xfId="1" applyNumberFormat="1" applyFont="1" applyFill="1" applyBorder="1" applyAlignment="1" applyProtection="1">
      <alignment horizontal="center" vertical="center" wrapText="1"/>
      <protection hidden="1"/>
    </xf>
    <xf numFmtId="0" fontId="3" fillId="0" borderId="0" xfId="3" applyFont="1" applyAlignment="1" applyProtection="1">
      <alignment horizontal="right" vertical="center" wrapText="1"/>
      <protection locked="0" hidden="1"/>
    </xf>
    <xf numFmtId="10" fontId="16" fillId="2" borderId="8" xfId="2" applyNumberFormat="1" applyFont="1" applyFill="1" applyBorder="1" applyAlignment="1" applyProtection="1">
      <alignment horizontal="center" vertical="center" wrapText="1"/>
      <protection hidden="1"/>
    </xf>
    <xf numFmtId="10" fontId="16" fillId="0" borderId="0" xfId="2" applyNumberFormat="1" applyFont="1" applyFill="1" applyBorder="1" applyAlignment="1" applyProtection="1">
      <alignment horizontal="center" vertical="center" wrapText="1"/>
      <protection hidden="1"/>
    </xf>
    <xf numFmtId="0" fontId="16" fillId="5" borderId="0" xfId="3" applyFont="1" applyFill="1" applyAlignment="1" applyProtection="1">
      <alignment horizontal="justify" vertical="center" wrapText="1"/>
      <protection hidden="1"/>
    </xf>
    <xf numFmtId="0" fontId="20" fillId="0" borderId="6" xfId="0" applyFont="1" applyBorder="1" applyAlignment="1">
      <alignment horizontal="justify" vertical="center" wrapText="1"/>
    </xf>
    <xf numFmtId="0" fontId="16" fillId="0" borderId="4" xfId="3" applyFont="1" applyBorder="1" applyAlignment="1" applyProtection="1">
      <alignment horizontal="justify" vertical="center" wrapText="1"/>
      <protection locked="0" hidden="1"/>
    </xf>
    <xf numFmtId="0" fontId="16" fillId="0" borderId="5" xfId="3" applyFont="1" applyBorder="1" applyAlignment="1" applyProtection="1">
      <alignment horizontal="justify" vertical="center" wrapText="1"/>
      <protection locked="0" hidden="1"/>
    </xf>
    <xf numFmtId="0" fontId="21" fillId="5" borderId="9" xfId="3" applyFont="1" applyFill="1" applyBorder="1" applyAlignment="1" applyProtection="1">
      <alignment vertical="center"/>
      <protection hidden="1"/>
    </xf>
    <xf numFmtId="0" fontId="21" fillId="5" borderId="10" xfId="3" applyFont="1" applyFill="1" applyBorder="1" applyAlignment="1" applyProtection="1">
      <alignment vertical="center"/>
      <protection hidden="1"/>
    </xf>
    <xf numFmtId="0" fontId="21" fillId="5" borderId="0" xfId="3" applyFont="1" applyFill="1" applyAlignment="1" applyProtection="1">
      <alignment vertical="center"/>
      <protection hidden="1"/>
    </xf>
    <xf numFmtId="0" fontId="21" fillId="5" borderId="16" xfId="3" applyFont="1" applyFill="1" applyBorder="1" applyAlignment="1" applyProtection="1">
      <alignment horizontal="center" vertical="center"/>
      <protection hidden="1"/>
    </xf>
    <xf numFmtId="0" fontId="21" fillId="5" borderId="0" xfId="3" applyFont="1" applyFill="1" applyAlignment="1" applyProtection="1">
      <alignment horizontal="center" vertical="center"/>
      <protection hidden="1"/>
    </xf>
    <xf numFmtId="0" fontId="22" fillId="0" borderId="0" xfId="3" applyFont="1" applyProtection="1">
      <protection hidden="1"/>
    </xf>
    <xf numFmtId="0" fontId="13" fillId="5" borderId="4" xfId="3" applyFont="1" applyFill="1" applyBorder="1" applyAlignment="1" applyProtection="1">
      <alignment vertical="center"/>
      <protection hidden="1"/>
    </xf>
    <xf numFmtId="0" fontId="23" fillId="5" borderId="4" xfId="3" applyFont="1" applyFill="1" applyBorder="1" applyAlignment="1" applyProtection="1">
      <alignment vertical="center" wrapText="1"/>
      <protection hidden="1"/>
    </xf>
    <xf numFmtId="0" fontId="23" fillId="5" borderId="4" xfId="3" applyFont="1" applyFill="1" applyBorder="1" applyAlignment="1" applyProtection="1">
      <alignment horizontal="center" vertical="center" wrapText="1"/>
      <protection hidden="1"/>
    </xf>
    <xf numFmtId="0" fontId="23" fillId="5" borderId="4" xfId="3" applyFont="1" applyFill="1" applyBorder="1" applyAlignment="1" applyProtection="1">
      <alignment horizontal="center" vertical="center"/>
      <protection hidden="1"/>
    </xf>
    <xf numFmtId="2" fontId="13" fillId="5" borderId="4" xfId="3" applyNumberFormat="1" applyFont="1" applyFill="1" applyBorder="1" applyAlignment="1" applyProtection="1">
      <alignment horizontal="center" vertical="center" wrapText="1"/>
      <protection hidden="1"/>
    </xf>
    <xf numFmtId="0" fontId="13" fillId="5" borderId="8" xfId="3" applyFont="1" applyFill="1" applyBorder="1" applyAlignment="1" applyProtection="1">
      <alignment horizontal="center" vertical="center"/>
      <protection hidden="1"/>
    </xf>
    <xf numFmtId="0" fontId="19" fillId="4" borderId="8" xfId="3" applyFont="1" applyFill="1" applyBorder="1" applyAlignment="1" applyProtection="1">
      <alignment horizontal="center" vertical="center"/>
      <protection locked="0" hidden="1"/>
    </xf>
    <xf numFmtId="0" fontId="19" fillId="4" borderId="8" xfId="3" applyFont="1" applyFill="1" applyBorder="1" applyAlignment="1" applyProtection="1">
      <alignment horizontal="center" vertical="center"/>
      <protection hidden="1"/>
    </xf>
    <xf numFmtId="0" fontId="19" fillId="0" borderId="8" xfId="3" applyFont="1" applyBorder="1" applyAlignment="1" applyProtection="1">
      <alignment horizontal="center" vertical="center"/>
      <protection locked="0" hidden="1"/>
    </xf>
    <xf numFmtId="0" fontId="19" fillId="0" borderId="8" xfId="3" applyFont="1" applyBorder="1" applyAlignment="1" applyProtection="1">
      <alignment horizontal="center" vertical="center"/>
      <protection hidden="1"/>
    </xf>
    <xf numFmtId="0" fontId="2" fillId="0" borderId="0" xfId="3" applyAlignment="1" applyProtection="1">
      <alignment horizontal="center" vertical="center" wrapText="1"/>
      <protection hidden="1"/>
    </xf>
    <xf numFmtId="0" fontId="7" fillId="3" borderId="8" xfId="0" applyFont="1" applyFill="1" applyBorder="1" applyAlignment="1">
      <alignment horizontal="center" vertical="center" wrapText="1"/>
    </xf>
    <xf numFmtId="0" fontId="25" fillId="7" borderId="8" xfId="0" applyFont="1" applyFill="1" applyBorder="1" applyAlignment="1">
      <alignment horizontal="center" vertical="center" wrapText="1"/>
    </xf>
    <xf numFmtId="0" fontId="26" fillId="0" borderId="0" xfId="0" applyFont="1"/>
    <xf numFmtId="0" fontId="27" fillId="0" borderId="8" xfId="0" applyFont="1" applyBorder="1" applyAlignment="1">
      <alignment horizontal="center" vertical="center" wrapText="1"/>
    </xf>
    <xf numFmtId="0" fontId="28" fillId="0" borderId="8" xfId="0" applyFont="1" applyBorder="1" applyAlignment="1">
      <alignment horizontal="center" vertical="center" wrapText="1"/>
    </xf>
    <xf numFmtId="0" fontId="27" fillId="0" borderId="8" xfId="0" applyFont="1" applyBorder="1" applyAlignment="1">
      <alignment vertical="center" wrapText="1"/>
    </xf>
    <xf numFmtId="0" fontId="29" fillId="0" borderId="8" xfId="0" applyFont="1" applyBorder="1" applyAlignment="1">
      <alignment horizontal="center" vertical="center"/>
    </xf>
    <xf numFmtId="0" fontId="29" fillId="0" borderId="8" xfId="0" applyFont="1" applyBorder="1" applyAlignment="1">
      <alignment horizontal="justify" vertical="center"/>
    </xf>
    <xf numFmtId="0" fontId="26" fillId="0" borderId="8" xfId="0" applyFont="1" applyBorder="1" applyAlignment="1">
      <alignment horizontal="center" vertical="center"/>
    </xf>
    <xf numFmtId="0" fontId="26" fillId="0" borderId="8" xfId="0" applyFont="1" applyBorder="1"/>
    <xf numFmtId="0" fontId="27" fillId="0" borderId="0" xfId="0" applyFont="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vertical="center" wrapText="1"/>
    </xf>
    <xf numFmtId="16" fontId="28" fillId="0" borderId="8" xfId="0" applyNumberFormat="1" applyFont="1" applyBorder="1" applyAlignment="1">
      <alignment horizontal="center" vertical="center" wrapText="1"/>
    </xf>
    <xf numFmtId="0" fontId="26" fillId="0" borderId="0" xfId="0" applyFont="1" applyAlignment="1">
      <alignment wrapText="1"/>
    </xf>
    <xf numFmtId="0" fontId="13" fillId="8" borderId="5" xfId="3" applyFont="1" applyFill="1" applyBorder="1" applyAlignment="1" applyProtection="1">
      <alignment horizontal="center" vertical="center" wrapText="1"/>
      <protection hidden="1"/>
    </xf>
    <xf numFmtId="1" fontId="16" fillId="8" borderId="8" xfId="3" applyNumberFormat="1" applyFont="1" applyFill="1" applyBorder="1" applyAlignment="1" applyProtection="1">
      <alignment horizontal="center" vertical="center" wrapText="1"/>
      <protection hidden="1"/>
    </xf>
    <xf numFmtId="3" fontId="16" fillId="8" borderId="8" xfId="3" applyNumberFormat="1" applyFont="1" applyFill="1" applyBorder="1" applyAlignment="1" applyProtection="1">
      <alignment horizontal="center" vertical="center" wrapText="1"/>
      <protection hidden="1"/>
    </xf>
    <xf numFmtId="0" fontId="19" fillId="8" borderId="5" xfId="3" applyFont="1" applyFill="1" applyBorder="1" applyAlignment="1" applyProtection="1">
      <alignment horizontal="center" vertical="center" wrapText="1"/>
      <protection hidden="1"/>
    </xf>
    <xf numFmtId="0" fontId="19" fillId="0" borderId="8" xfId="3" applyFont="1" applyBorder="1" applyAlignment="1" applyProtection="1">
      <alignment horizontal="center" vertical="center"/>
      <protection locked="0"/>
    </xf>
    <xf numFmtId="0" fontId="2" fillId="0" borderId="0" xfId="3" applyAlignment="1" applyProtection="1">
      <alignment horizontal="left"/>
      <protection hidden="1"/>
    </xf>
    <xf numFmtId="0" fontId="4" fillId="0" borderId="0" xfId="0" applyFont="1" applyAlignment="1">
      <alignment horizontal="center" vertical="center"/>
    </xf>
    <xf numFmtId="0" fontId="0" fillId="0" borderId="0" xfId="0" applyAlignment="1">
      <alignment horizontal="center" vertical="top"/>
    </xf>
    <xf numFmtId="0" fontId="0" fillId="0" borderId="0" xfId="0" applyAlignment="1">
      <alignment horizontal="left"/>
    </xf>
    <xf numFmtId="0" fontId="2" fillId="0" borderId="8" xfId="0" applyFont="1" applyBorder="1" applyAlignment="1">
      <alignment horizontal="center" vertical="center" wrapText="1"/>
    </xf>
    <xf numFmtId="0" fontId="33" fillId="0" borderId="0" xfId="3" applyFont="1" applyAlignment="1" applyProtection="1">
      <alignment horizontal="center" vertical="center"/>
      <protection hidden="1"/>
    </xf>
    <xf numFmtId="0" fontId="34" fillId="0" borderId="16" xfId="3" applyFont="1" applyBorder="1" applyAlignment="1" applyProtection="1">
      <alignment vertical="center" wrapText="1"/>
      <protection hidden="1"/>
    </xf>
    <xf numFmtId="0" fontId="34" fillId="0" borderId="0" xfId="3" applyFont="1" applyAlignment="1" applyProtection="1">
      <alignment vertical="center" wrapText="1"/>
      <protection hidden="1"/>
    </xf>
    <xf numFmtId="0" fontId="2" fillId="0" borderId="0" xfId="3" applyAlignment="1" applyProtection="1">
      <alignment horizontal="justify" vertical="center"/>
      <protection hidden="1"/>
    </xf>
    <xf numFmtId="0" fontId="36" fillId="0" borderId="0" xfId="0" applyFont="1" applyAlignment="1">
      <alignment horizontal="justify" vertical="center" wrapText="1"/>
    </xf>
    <xf numFmtId="0" fontId="39" fillId="0" borderId="8" xfId="0" applyFont="1" applyBorder="1" applyAlignment="1">
      <alignment horizontal="center" vertical="center"/>
    </xf>
    <xf numFmtId="0" fontId="40" fillId="4" borderId="8" xfId="0" applyFont="1" applyFill="1" applyBorder="1" applyAlignment="1">
      <alignment horizontal="center" vertical="center"/>
    </xf>
    <xf numFmtId="0" fontId="15" fillId="0" borderId="8" xfId="3" applyFont="1" applyBorder="1" applyAlignment="1" applyProtection="1">
      <alignment horizontal="center" vertical="center" wrapText="1"/>
      <protection locked="0"/>
    </xf>
    <xf numFmtId="0" fontId="3" fillId="0" borderId="8"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2" fillId="0" borderId="3" xfId="0" applyFont="1" applyBorder="1" applyAlignment="1">
      <alignment horizontal="left" vertical="center"/>
    </xf>
    <xf numFmtId="0" fontId="2" fillId="0" borderId="20" xfId="3" applyBorder="1" applyAlignment="1" applyProtection="1">
      <alignment horizontal="justify" vertical="center" wrapText="1"/>
      <protection hidden="1"/>
    </xf>
    <xf numFmtId="0" fontId="2" fillId="0" borderId="21" xfId="3" applyBorder="1" applyAlignment="1" applyProtection="1">
      <alignment horizontal="justify" vertical="center" wrapText="1"/>
      <protection hidden="1"/>
    </xf>
    <xf numFmtId="0" fontId="2" fillId="0" borderId="24" xfId="3" applyBorder="1" applyAlignment="1" applyProtection="1">
      <alignment horizontal="justify" vertical="center" wrapText="1"/>
      <protection hidden="1"/>
    </xf>
    <xf numFmtId="0" fontId="2" fillId="0" borderId="3" xfId="0" applyFont="1" applyBorder="1" applyAlignment="1">
      <alignment horizontal="left" vertical="center" wrapText="1"/>
    </xf>
    <xf numFmtId="0" fontId="32" fillId="0" borderId="5" xfId="0" applyFont="1" applyBorder="1" applyAlignment="1">
      <alignment horizontal="left" vertical="center" wrapText="1"/>
    </xf>
    <xf numFmtId="0" fontId="3" fillId="0" borderId="8"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4" xfId="0" applyFont="1" applyBorder="1" applyAlignment="1">
      <alignment horizontal="left" vertical="center" wrapText="1"/>
    </xf>
    <xf numFmtId="0" fontId="2" fillId="0" borderId="23" xfId="3" applyBorder="1" applyAlignment="1" applyProtection="1">
      <alignment horizontal="justify" vertical="center" wrapText="1"/>
      <protection hidden="1"/>
    </xf>
    <xf numFmtId="0" fontId="2" fillId="0" borderId="5" xfId="0" applyFont="1" applyBorder="1" applyAlignment="1">
      <alignment horizontal="left" vertical="center" wrapText="1"/>
    </xf>
    <xf numFmtId="0" fontId="32" fillId="0" borderId="4"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3" fillId="0" borderId="5" xfId="0" applyFont="1" applyBorder="1" applyAlignment="1">
      <alignment horizontal="left" vertical="center" wrapText="1"/>
    </xf>
    <xf numFmtId="0" fontId="35" fillId="9" borderId="18" xfId="3" applyFont="1" applyFill="1" applyBorder="1" applyAlignment="1" applyProtection="1">
      <alignment horizontal="center" vertical="center" wrapText="1"/>
      <protection hidden="1"/>
    </xf>
    <xf numFmtId="0" fontId="35" fillId="9" borderId="19" xfId="3" applyFont="1" applyFill="1" applyBorder="1" applyAlignment="1" applyProtection="1">
      <alignment horizontal="center" vertical="center"/>
      <protection hidden="1"/>
    </xf>
    <xf numFmtId="0" fontId="35" fillId="9" borderId="22" xfId="3" applyFont="1" applyFill="1" applyBorder="1" applyAlignment="1" applyProtection="1">
      <alignment horizontal="center" vertical="center"/>
      <protection hidden="1"/>
    </xf>
    <xf numFmtId="0" fontId="2" fillId="0" borderId="8" xfId="0" applyFont="1" applyBorder="1" applyAlignment="1">
      <alignment horizontal="justify" vertical="center"/>
    </xf>
    <xf numFmtId="49" fontId="2" fillId="0" borderId="3"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34" fillId="0" borderId="16" xfId="3" applyFont="1" applyBorder="1" applyAlignment="1" applyProtection="1">
      <alignment horizontal="center" vertical="center" wrapText="1"/>
      <protection hidden="1"/>
    </xf>
    <xf numFmtId="0" fontId="32" fillId="0" borderId="8" xfId="0" applyFont="1" applyBorder="1" applyAlignment="1">
      <alignment horizontal="left" vertical="center"/>
    </xf>
    <xf numFmtId="0" fontId="30" fillId="3" borderId="0" xfId="0" applyFont="1" applyFill="1" applyAlignment="1">
      <alignment horizontal="center"/>
    </xf>
    <xf numFmtId="0" fontId="31" fillId="3"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 fillId="0" borderId="0" xfId="3" applyAlignment="1" applyProtection="1">
      <alignment horizontal="center" vertical="center" wrapText="1"/>
      <protection hidden="1"/>
    </xf>
    <xf numFmtId="0" fontId="3" fillId="0" borderId="10" xfId="3" applyFont="1" applyBorder="1" applyAlignment="1" applyProtection="1">
      <alignment horizontal="center"/>
      <protection hidden="1"/>
    </xf>
    <xf numFmtId="0" fontId="19" fillId="4" borderId="12" xfId="3" applyFont="1" applyFill="1" applyBorder="1" applyAlignment="1" applyProtection="1">
      <alignment horizontal="center" vertical="center" wrapText="1"/>
      <protection hidden="1"/>
    </xf>
    <xf numFmtId="0" fontId="19" fillId="4" borderId="15" xfId="3" applyFont="1" applyFill="1" applyBorder="1" applyAlignment="1" applyProtection="1">
      <alignment horizontal="center" vertical="center" wrapText="1"/>
      <protection hidden="1"/>
    </xf>
    <xf numFmtId="0" fontId="12" fillId="0" borderId="9" xfId="0" applyFont="1" applyBorder="1" applyAlignment="1" applyProtection="1">
      <alignment horizontal="left" vertical="center" wrapText="1"/>
      <protection locked="0" hidden="1"/>
    </xf>
    <xf numFmtId="0" fontId="12" fillId="0" borderId="11" xfId="0" applyFont="1" applyBorder="1" applyAlignment="1" applyProtection="1">
      <alignment horizontal="left" vertical="center" wrapText="1"/>
      <protection locked="0" hidden="1"/>
    </xf>
    <xf numFmtId="0" fontId="12" fillId="0" borderId="13" xfId="0" applyFont="1" applyBorder="1" applyAlignment="1" applyProtection="1">
      <alignment horizontal="left" vertical="center" wrapText="1"/>
      <protection locked="0" hidden="1"/>
    </xf>
    <xf numFmtId="0" fontId="12" fillId="0" borderId="14" xfId="0" applyFont="1" applyBorder="1" applyAlignment="1" applyProtection="1">
      <alignment horizontal="left" vertical="center" wrapText="1"/>
      <protection locked="0" hidden="1"/>
    </xf>
    <xf numFmtId="0" fontId="19" fillId="0" borderId="8" xfId="3" applyFont="1" applyBorder="1" applyAlignment="1" applyProtection="1">
      <alignment horizontal="center" vertical="center" wrapText="1"/>
      <protection locked="0" hidden="1"/>
    </xf>
    <xf numFmtId="0" fontId="13" fillId="4" borderId="3" xfId="3" applyFont="1" applyFill="1" applyBorder="1" applyAlignment="1" applyProtection="1">
      <alignment horizontal="center" vertical="center"/>
      <protection hidden="1"/>
    </xf>
    <xf numFmtId="0" fontId="13" fillId="4" borderId="4" xfId="3" applyFont="1" applyFill="1" applyBorder="1" applyAlignment="1" applyProtection="1">
      <alignment horizontal="center" vertical="center"/>
      <protection hidden="1"/>
    </xf>
    <xf numFmtId="0" fontId="13" fillId="4" borderId="5" xfId="3" applyFont="1" applyFill="1" applyBorder="1" applyAlignment="1" applyProtection="1">
      <alignment horizontal="center" vertical="center"/>
      <protection hidden="1"/>
    </xf>
    <xf numFmtId="9" fontId="16" fillId="8" borderId="8" xfId="2" applyFont="1" applyFill="1" applyBorder="1" applyAlignment="1" applyProtection="1">
      <alignment horizontal="center" vertical="center" wrapText="1"/>
      <protection hidden="1"/>
    </xf>
    <xf numFmtId="0" fontId="13" fillId="0" borderId="3" xfId="3" applyFont="1" applyBorder="1" applyAlignment="1" applyProtection="1">
      <alignment horizontal="center" vertical="center"/>
      <protection hidden="1"/>
    </xf>
    <xf numFmtId="0" fontId="13" fillId="0" borderId="4" xfId="3" applyFont="1" applyBorder="1" applyAlignment="1" applyProtection="1">
      <alignment horizontal="center" vertical="center"/>
      <protection hidden="1"/>
    </xf>
    <xf numFmtId="0" fontId="13" fillId="0" borderId="5" xfId="3" applyFont="1" applyBorder="1" applyAlignment="1" applyProtection="1">
      <alignment horizontal="center" vertical="center"/>
      <protection hidden="1"/>
    </xf>
    <xf numFmtId="0" fontId="2" fillId="0" borderId="10" xfId="3" applyBorder="1" applyAlignment="1" applyProtection="1">
      <alignment horizontal="center"/>
      <protection hidden="1"/>
    </xf>
    <xf numFmtId="0" fontId="19" fillId="4" borderId="8" xfId="3" applyFont="1" applyFill="1" applyBorder="1" applyAlignment="1" applyProtection="1">
      <alignment horizontal="center" vertical="center" wrapText="1"/>
      <protection hidden="1"/>
    </xf>
    <xf numFmtId="0" fontId="19" fillId="4" borderId="5" xfId="3" applyFont="1" applyFill="1" applyBorder="1" applyAlignment="1" applyProtection="1">
      <alignment horizontal="center" vertical="center" wrapText="1"/>
      <protection hidden="1"/>
    </xf>
    <xf numFmtId="0" fontId="13" fillId="5" borderId="3" xfId="3" applyFont="1" applyFill="1" applyBorder="1" applyAlignment="1" applyProtection="1">
      <alignment horizontal="center" vertical="center" wrapText="1"/>
      <protection hidden="1"/>
    </xf>
    <xf numFmtId="0" fontId="13" fillId="5" borderId="4" xfId="3" applyFont="1" applyFill="1" applyBorder="1" applyAlignment="1" applyProtection="1">
      <alignment horizontal="center" vertical="center" wrapText="1"/>
      <protection hidden="1"/>
    </xf>
    <xf numFmtId="0" fontId="13" fillId="5" borderId="5" xfId="3" applyFont="1" applyFill="1" applyBorder="1" applyAlignment="1" applyProtection="1">
      <alignment horizontal="center" vertical="center" wrapText="1"/>
      <protection hidden="1"/>
    </xf>
    <xf numFmtId="0" fontId="3" fillId="0" borderId="0" xfId="3" applyFont="1" applyAlignment="1" applyProtection="1">
      <alignment horizontal="right" vertical="center" wrapText="1"/>
      <protection locked="0" hidden="1"/>
    </xf>
    <xf numFmtId="0" fontId="16" fillId="4" borderId="8" xfId="3" applyFont="1" applyFill="1" applyBorder="1" applyAlignment="1" applyProtection="1">
      <alignment horizontal="justify" vertical="center" wrapText="1"/>
      <protection hidden="1"/>
    </xf>
    <xf numFmtId="0" fontId="20" fillId="0" borderId="8" xfId="0" applyFont="1" applyBorder="1" applyAlignment="1">
      <alignment horizontal="justify" vertical="center" wrapText="1"/>
    </xf>
    <xf numFmtId="0" fontId="19" fillId="0" borderId="3" xfId="3" applyFont="1" applyBorder="1" applyAlignment="1" applyProtection="1">
      <alignment horizontal="justify" vertical="center" wrapText="1"/>
      <protection locked="0" hidden="1"/>
    </xf>
    <xf numFmtId="0" fontId="19" fillId="0" borderId="4" xfId="3" applyFont="1" applyBorder="1" applyAlignment="1" applyProtection="1">
      <alignment horizontal="justify" vertical="center" wrapText="1"/>
      <protection locked="0" hidden="1"/>
    </xf>
    <xf numFmtId="0" fontId="19" fillId="0" borderId="5" xfId="3" applyFont="1" applyBorder="1" applyAlignment="1" applyProtection="1">
      <alignment horizontal="justify" vertical="center" wrapText="1"/>
      <protection locked="0" hidden="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49" fontId="24" fillId="4" borderId="8" xfId="3" applyNumberFormat="1" applyFont="1" applyFill="1" applyBorder="1" applyAlignment="1" applyProtection="1">
      <alignment horizontal="center" vertical="center" wrapText="1"/>
      <protection hidden="1"/>
    </xf>
    <xf numFmtId="49" fontId="24" fillId="4" borderId="12" xfId="3" applyNumberFormat="1" applyFont="1" applyFill="1" applyBorder="1" applyAlignment="1" applyProtection="1">
      <alignment horizontal="center" vertical="center" wrapText="1"/>
      <protection hidden="1"/>
    </xf>
    <xf numFmtId="0" fontId="13" fillId="4" borderId="8" xfId="3" applyFont="1" applyFill="1" applyBorder="1" applyAlignment="1" applyProtection="1">
      <alignment horizontal="center" vertical="center" wrapText="1"/>
      <protection hidden="1"/>
    </xf>
    <xf numFmtId="0" fontId="13" fillId="4" borderId="3" xfId="3" applyFont="1" applyFill="1" applyBorder="1" applyAlignment="1" applyProtection="1">
      <alignment horizontal="center" vertical="center" wrapText="1"/>
      <protection hidden="1"/>
    </xf>
    <xf numFmtId="0" fontId="13" fillId="4" borderId="4" xfId="3" applyFont="1" applyFill="1" applyBorder="1" applyAlignment="1" applyProtection="1">
      <alignment horizontal="center" vertical="center" wrapText="1"/>
      <protection hidden="1"/>
    </xf>
    <xf numFmtId="0" fontId="13" fillId="4" borderId="5" xfId="3" applyFont="1" applyFill="1" applyBorder="1" applyAlignment="1" applyProtection="1">
      <alignment horizontal="center" vertical="center" wrapText="1"/>
      <protection hidden="1"/>
    </xf>
    <xf numFmtId="0" fontId="13" fillId="4" borderId="8" xfId="3" applyFont="1" applyFill="1" applyBorder="1" applyAlignment="1" applyProtection="1">
      <alignment horizontal="center" vertical="center"/>
      <protection hidden="1"/>
    </xf>
    <xf numFmtId="0" fontId="19" fillId="8" borderId="3" xfId="3" applyFont="1" applyFill="1" applyBorder="1" applyAlignment="1" applyProtection="1">
      <alignment horizontal="center" vertical="center" wrapText="1"/>
      <protection hidden="1"/>
    </xf>
    <xf numFmtId="0" fontId="19" fillId="8" borderId="5" xfId="3" applyFont="1" applyFill="1" applyBorder="1" applyAlignment="1" applyProtection="1">
      <alignment horizontal="center" vertical="center" wrapText="1"/>
      <protection hidden="1"/>
    </xf>
    <xf numFmtId="0" fontId="18" fillId="0" borderId="4" xfId="3" applyFont="1" applyBorder="1" applyAlignment="1" applyProtection="1">
      <alignment horizontal="center" vertical="center" wrapText="1"/>
      <protection hidden="1"/>
    </xf>
    <xf numFmtId="0" fontId="13" fillId="4" borderId="9" xfId="3" applyFont="1" applyFill="1" applyBorder="1" applyAlignment="1" applyProtection="1">
      <alignment horizontal="center" vertical="center" wrapText="1"/>
      <protection hidden="1"/>
    </xf>
    <xf numFmtId="0" fontId="13" fillId="4" borderId="11" xfId="3" applyFont="1" applyFill="1" applyBorder="1" applyAlignment="1" applyProtection="1">
      <alignment horizontal="center" vertical="center" wrapText="1"/>
      <protection hidden="1"/>
    </xf>
    <xf numFmtId="0" fontId="13" fillId="4" borderId="13" xfId="3" applyFont="1" applyFill="1" applyBorder="1" applyAlignment="1" applyProtection="1">
      <alignment horizontal="center" vertical="center" wrapText="1"/>
      <protection hidden="1"/>
    </xf>
    <xf numFmtId="0" fontId="13" fillId="4" borderId="14" xfId="3" applyFont="1" applyFill="1" applyBorder="1" applyAlignment="1" applyProtection="1">
      <alignment horizontal="center" vertical="center" wrapText="1"/>
      <protection hidden="1"/>
    </xf>
    <xf numFmtId="0" fontId="13" fillId="4" borderId="12" xfId="3" applyFont="1" applyFill="1" applyBorder="1" applyAlignment="1" applyProtection="1">
      <alignment horizontal="center" vertical="center" wrapText="1"/>
      <protection hidden="1"/>
    </xf>
    <xf numFmtId="0" fontId="13" fillId="4" borderId="15" xfId="3" applyFont="1" applyFill="1" applyBorder="1" applyAlignment="1" applyProtection="1">
      <alignment horizontal="center" vertical="center" wrapText="1"/>
      <protection hidden="1"/>
    </xf>
    <xf numFmtId="0" fontId="13" fillId="5" borderId="12" xfId="3" applyFont="1" applyFill="1" applyBorder="1" applyAlignment="1" applyProtection="1">
      <alignment horizontal="center" vertical="center" wrapText="1"/>
      <protection hidden="1"/>
    </xf>
    <xf numFmtId="0" fontId="13" fillId="5" borderId="15" xfId="3" applyFont="1" applyFill="1" applyBorder="1" applyAlignment="1" applyProtection="1">
      <alignment horizontal="center" vertical="center" wrapText="1"/>
      <protection hidden="1"/>
    </xf>
    <xf numFmtId="0" fontId="13" fillId="7" borderId="3" xfId="3" applyFont="1" applyFill="1" applyBorder="1" applyAlignment="1" applyProtection="1">
      <alignment horizontal="center" vertical="center" wrapText="1"/>
      <protection hidden="1"/>
    </xf>
    <xf numFmtId="0" fontId="13" fillId="7" borderId="4" xfId="3" applyFont="1" applyFill="1" applyBorder="1" applyAlignment="1" applyProtection="1">
      <alignment horizontal="center" vertical="center" wrapText="1"/>
      <protection hidden="1"/>
    </xf>
    <xf numFmtId="0" fontId="13" fillId="7" borderId="5" xfId="3" applyFont="1" applyFill="1" applyBorder="1" applyAlignment="1" applyProtection="1">
      <alignment horizontal="center" vertical="center" wrapText="1"/>
      <protection hidden="1"/>
    </xf>
    <xf numFmtId="0" fontId="19" fillId="0" borderId="8" xfId="3" applyFont="1" applyBorder="1" applyAlignment="1" applyProtection="1">
      <alignment horizontal="center" vertical="center" wrapText="1"/>
      <protection hidden="1"/>
    </xf>
    <xf numFmtId="0" fontId="2" fillId="0" borderId="4" xfId="3" applyBorder="1" applyAlignment="1" applyProtection="1">
      <alignment horizontal="center" vertical="center"/>
      <protection hidden="1"/>
    </xf>
    <xf numFmtId="1" fontId="2" fillId="0" borderId="4" xfId="3" applyNumberFormat="1" applyBorder="1" applyAlignment="1" applyProtection="1">
      <alignment horizontal="center" vertical="center" wrapText="1"/>
      <protection locked="0" hidden="1"/>
    </xf>
    <xf numFmtId="0" fontId="16" fillId="0" borderId="10" xfId="3" applyFont="1" applyBorder="1" applyAlignment="1" applyProtection="1">
      <alignment horizontal="center" vertical="center" wrapText="1"/>
      <protection locked="0" hidden="1"/>
    </xf>
    <xf numFmtId="0" fontId="18" fillId="0" borderId="8" xfId="3" applyFont="1" applyBorder="1" applyAlignment="1" applyProtection="1">
      <alignment horizontal="center" vertical="center" wrapText="1"/>
      <protection hidden="1"/>
    </xf>
    <xf numFmtId="0" fontId="2" fillId="0" borderId="8" xfId="3" applyBorder="1" applyAlignment="1" applyProtection="1">
      <alignment horizontal="center" vertical="center" wrapText="1"/>
      <protection locked="0" hidden="1"/>
    </xf>
    <xf numFmtId="0" fontId="2" fillId="0" borderId="8" xfId="3" applyBorder="1" applyAlignment="1" applyProtection="1">
      <alignment horizontal="justify" vertical="center" wrapText="1"/>
      <protection locked="0" hidden="1"/>
    </xf>
    <xf numFmtId="0" fontId="3" fillId="5" borderId="3" xfId="0" applyFont="1" applyFill="1" applyBorder="1" applyAlignment="1">
      <alignment horizontal="justify" vertical="center" wrapText="1"/>
    </xf>
    <xf numFmtId="0" fontId="3" fillId="5" borderId="4" xfId="0" applyFont="1" applyFill="1" applyBorder="1" applyAlignment="1">
      <alignment horizontal="justify" vertical="center" wrapText="1"/>
    </xf>
    <xf numFmtId="0" fontId="3" fillId="5" borderId="5" xfId="0" applyFont="1" applyFill="1" applyBorder="1" applyAlignment="1">
      <alignment horizontal="justify"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3" fillId="0" borderId="0" xfId="3" applyFont="1" applyAlignment="1" applyProtection="1">
      <alignment horizontal="center" vertical="center" wrapText="1"/>
      <protection hidden="1"/>
    </xf>
    <xf numFmtId="0" fontId="10" fillId="0" borderId="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9" fillId="4" borderId="8" xfId="0" applyFont="1" applyFill="1" applyBorder="1" applyAlignment="1">
      <alignment horizontal="center" vertical="center"/>
    </xf>
    <xf numFmtId="0" fontId="11" fillId="4" borderId="8" xfId="0" applyFont="1" applyFill="1" applyBorder="1" applyAlignment="1">
      <alignment horizontal="center" vertical="center"/>
    </xf>
    <xf numFmtId="0" fontId="2" fillId="0" borderId="8" xfId="0" applyFont="1" applyBorder="1" applyAlignment="1" applyProtection="1">
      <alignment horizontal="center" vertical="center" wrapText="1"/>
      <protection locked="0"/>
    </xf>
    <xf numFmtId="0" fontId="8" fillId="4" borderId="8" xfId="3" applyFont="1" applyFill="1" applyBorder="1" applyAlignment="1" applyProtection="1">
      <alignment horizontal="center" vertical="center"/>
      <protection hidden="1"/>
    </xf>
    <xf numFmtId="0" fontId="8" fillId="4" borderId="8" xfId="0" applyFont="1" applyFill="1" applyBorder="1" applyAlignment="1">
      <alignment horizontal="center" vertical="center" wrapText="1"/>
    </xf>
    <xf numFmtId="0" fontId="4" fillId="0" borderId="0" xfId="3" applyFont="1" applyAlignment="1" applyProtection="1">
      <alignment horizontal="right" vertical="center" wrapText="1"/>
      <protection hidden="1"/>
    </xf>
    <xf numFmtId="49" fontId="5" fillId="0" borderId="1" xfId="3" applyNumberFormat="1" applyFont="1" applyBorder="1" applyAlignment="1" applyProtection="1">
      <alignment horizontal="center" vertical="center" wrapText="1"/>
      <protection hidden="1"/>
    </xf>
    <xf numFmtId="0" fontId="5" fillId="2" borderId="2" xfId="3" applyFont="1" applyFill="1" applyBorder="1" applyAlignment="1" applyProtection="1">
      <alignment horizontal="center" vertical="center" wrapText="1"/>
      <protection hidden="1"/>
    </xf>
    <xf numFmtId="0" fontId="5" fillId="0" borderId="1" xfId="3" applyFont="1" applyBorder="1" applyAlignment="1" applyProtection="1">
      <alignment horizontal="center" vertical="center" wrapText="1"/>
      <protection locked="0" hidden="1"/>
    </xf>
    <xf numFmtId="164" fontId="3" fillId="0" borderId="8" xfId="3" applyNumberFormat="1" applyFont="1" applyBorder="1" applyAlignment="1" applyProtection="1">
      <alignment horizontal="center" vertical="center"/>
      <protection locked="0" hidden="1"/>
    </xf>
    <xf numFmtId="164" fontId="2" fillId="0" borderId="8" xfId="3" applyNumberFormat="1" applyBorder="1" applyAlignment="1" applyProtection="1">
      <alignment horizontal="center" vertical="center"/>
      <protection locked="0" hidden="1"/>
    </xf>
    <xf numFmtId="164" fontId="3" fillId="0" borderId="8" xfId="3" applyNumberFormat="1" applyFont="1" applyBorder="1" applyAlignment="1" applyProtection="1">
      <alignment horizontal="center" vertical="center" wrapText="1"/>
      <protection locked="0" hidden="1"/>
    </xf>
    <xf numFmtId="164" fontId="2" fillId="0" borderId="8" xfId="3" applyNumberFormat="1" applyBorder="1" applyAlignment="1" applyProtection="1">
      <alignment horizontal="center" vertical="center" wrapText="1"/>
      <protection locked="0" hidden="1"/>
    </xf>
    <xf numFmtId="0" fontId="3" fillId="0" borderId="0" xfId="3" applyFont="1" applyAlignment="1" applyProtection="1">
      <alignment horizontal="left" vertical="center" wrapText="1"/>
      <protection hidden="1"/>
    </xf>
    <xf numFmtId="0" fontId="3" fillId="0" borderId="7" xfId="3" applyFont="1" applyBorder="1" applyAlignment="1" applyProtection="1">
      <alignment horizontal="left" vertical="center" wrapText="1"/>
      <protection hidden="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2" fillId="0" borderId="6" xfId="3" applyBorder="1" applyAlignment="1" applyProtection="1">
      <alignment horizontal="left" vertical="center" wrapText="1"/>
      <protection hidden="1"/>
    </xf>
    <xf numFmtId="0" fontId="2" fillId="0" borderId="6" xfId="3" applyBorder="1" applyAlignment="1" applyProtection="1">
      <alignment horizontal="left" vertical="center" wrapText="1"/>
      <protection locked="0" hidden="1"/>
    </xf>
    <xf numFmtId="164" fontId="3" fillId="0" borderId="6" xfId="3" applyNumberFormat="1" applyFont="1" applyBorder="1" applyAlignment="1" applyProtection="1">
      <alignment horizontal="left" vertical="center" wrapText="1"/>
      <protection locked="0" hidden="1"/>
    </xf>
    <xf numFmtId="0" fontId="2" fillId="4" borderId="12" xfId="3" applyFill="1" applyBorder="1" applyAlignment="1" applyProtection="1">
      <alignment horizontal="center" vertical="center"/>
      <protection hidden="1"/>
    </xf>
    <xf numFmtId="0" fontId="2" fillId="4" borderId="17" xfId="3" applyFill="1" applyBorder="1" applyAlignment="1" applyProtection="1">
      <alignment horizontal="center" vertical="center"/>
      <protection hidden="1"/>
    </xf>
    <xf numFmtId="0" fontId="2" fillId="4" borderId="15" xfId="3" applyFill="1" applyBorder="1" applyAlignment="1" applyProtection="1">
      <alignment horizontal="center" vertical="center"/>
      <protection hidden="1"/>
    </xf>
    <xf numFmtId="0" fontId="2" fillId="0" borderId="0" xfId="3" applyProtection="1">
      <protection locked="0"/>
    </xf>
    <xf numFmtId="0" fontId="3" fillId="0" borderId="0" xfId="3" applyFont="1" applyProtection="1">
      <protection locked="0"/>
    </xf>
    <xf numFmtId="0" fontId="2" fillId="0" borderId="0" xfId="3" applyAlignment="1" applyProtection="1">
      <alignment horizontal="center" vertical="center"/>
      <protection locked="0"/>
    </xf>
    <xf numFmtId="0" fontId="2" fillId="0" borderId="0" xfId="3" applyAlignment="1" applyProtection="1">
      <alignment horizontal="center"/>
      <protection locked="0"/>
    </xf>
    <xf numFmtId="0" fontId="4" fillId="0" borderId="0" xfId="3" applyFont="1" applyAlignment="1" applyProtection="1">
      <alignment vertical="center" wrapText="1"/>
      <protection locked="0"/>
    </xf>
    <xf numFmtId="0" fontId="4" fillId="0" borderId="0" xfId="3" applyFont="1" applyAlignment="1" applyProtection="1">
      <alignment horizontal="right" vertical="center" wrapText="1"/>
      <protection locked="0"/>
    </xf>
    <xf numFmtId="49" fontId="5" fillId="0" borderId="1" xfId="3" applyNumberFormat="1" applyFont="1" applyBorder="1" applyAlignment="1" applyProtection="1">
      <alignment horizontal="center" vertical="center" wrapText="1"/>
      <protection locked="0"/>
    </xf>
    <xf numFmtId="0" fontId="4" fillId="0" borderId="0" xfId="3" applyFont="1" applyAlignment="1" applyProtection="1">
      <alignment horizontal="center" vertical="center" wrapText="1"/>
      <protection locked="0"/>
    </xf>
    <xf numFmtId="0" fontId="3" fillId="0" borderId="0" xfId="3" applyFont="1" applyAlignment="1" applyProtection="1">
      <alignment vertical="center" wrapText="1"/>
      <protection locked="0"/>
    </xf>
    <xf numFmtId="0" fontId="5" fillId="2" borderId="2" xfId="3" applyFont="1" applyFill="1" applyBorder="1" applyAlignment="1" applyProtection="1">
      <alignment horizontal="center" vertical="center" wrapText="1"/>
      <protection locked="0"/>
    </xf>
    <xf numFmtId="0" fontId="5" fillId="0" borderId="1" xfId="3" applyFont="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3" fillId="0" borderId="0" xfId="3" applyFont="1" applyAlignment="1" applyProtection="1">
      <alignment horizontal="left" vertical="center" wrapText="1"/>
      <protection locked="0"/>
    </xf>
    <xf numFmtId="0" fontId="2" fillId="0" borderId="6" xfId="3" applyBorder="1" applyAlignment="1" applyProtection="1">
      <alignment horizontal="left" vertical="center" wrapText="1"/>
      <protection locked="0"/>
    </xf>
    <xf numFmtId="164" fontId="3" fillId="0" borderId="6" xfId="3" applyNumberFormat="1" applyFont="1" applyBorder="1" applyAlignment="1" applyProtection="1">
      <alignment horizontal="left" vertical="center" wrapText="1"/>
      <protection locked="0"/>
    </xf>
    <xf numFmtId="0" fontId="3" fillId="0" borderId="7" xfId="3" applyFont="1" applyBorder="1" applyAlignment="1" applyProtection="1">
      <alignment horizontal="left" vertical="center" wrapText="1"/>
      <protection locked="0"/>
    </xf>
    <xf numFmtId="164" fontId="3" fillId="0" borderId="8" xfId="3" applyNumberFormat="1" applyFont="1" applyBorder="1" applyAlignment="1" applyProtection="1">
      <alignment horizontal="center" vertical="center" wrapText="1"/>
      <protection locked="0"/>
    </xf>
    <xf numFmtId="164" fontId="3" fillId="0" borderId="8" xfId="3" applyNumberFormat="1" applyFont="1" applyBorder="1" applyAlignment="1" applyProtection="1">
      <alignment horizontal="center" vertical="center"/>
      <protection locked="0"/>
    </xf>
    <xf numFmtId="164" fontId="2" fillId="0" borderId="0" xfId="3" applyNumberFormat="1" applyAlignment="1" applyProtection="1">
      <alignment horizontal="left" vertical="center" wrapText="1"/>
      <protection locked="0"/>
    </xf>
    <xf numFmtId="0" fontId="3" fillId="0" borderId="0" xfId="3" applyFont="1" applyAlignment="1" applyProtection="1">
      <alignment horizontal="left" vertical="center" wrapText="1"/>
      <protection locked="0"/>
    </xf>
    <xf numFmtId="164" fontId="2" fillId="0" borderId="8" xfId="3" applyNumberFormat="1" applyBorder="1" applyAlignment="1" applyProtection="1">
      <alignment horizontal="center" vertical="center" wrapText="1"/>
      <protection locked="0"/>
    </xf>
    <xf numFmtId="164" fontId="2" fillId="0" borderId="8" xfId="3" applyNumberFormat="1" applyBorder="1" applyAlignment="1" applyProtection="1">
      <alignment horizontal="center" vertical="center"/>
      <protection locked="0"/>
    </xf>
    <xf numFmtId="0" fontId="2" fillId="0" borderId="0" xfId="3" applyAlignment="1" applyProtection="1">
      <alignment horizontal="left" vertical="center" wrapText="1"/>
      <protection locked="0"/>
    </xf>
    <xf numFmtId="0" fontId="7" fillId="3" borderId="8" xfId="0" applyFont="1" applyFill="1" applyBorder="1" applyAlignment="1" applyProtection="1">
      <alignment horizontal="center" vertical="center" wrapText="1"/>
      <protection locked="0"/>
    </xf>
    <xf numFmtId="0" fontId="8" fillId="4" borderId="8" xfId="3"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protection locked="0"/>
    </xf>
    <xf numFmtId="0" fontId="11" fillId="4" borderId="8"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2" fillId="0" borderId="0" xfId="3" applyAlignment="1" applyProtection="1">
      <alignment horizontal="center" vertical="center" wrapText="1"/>
      <protection locked="0"/>
    </xf>
    <xf numFmtId="0" fontId="12" fillId="5" borderId="0" xfId="3" applyFont="1" applyFill="1" applyAlignment="1" applyProtection="1">
      <alignment vertical="center" wrapText="1"/>
      <protection locked="0"/>
    </xf>
    <xf numFmtId="0" fontId="13" fillId="4" borderId="8" xfId="3" applyFont="1" applyFill="1" applyBorder="1" applyAlignment="1" applyProtection="1">
      <alignment horizontal="center" vertical="center" wrapText="1"/>
      <protection locked="0"/>
    </xf>
    <xf numFmtId="0" fontId="3" fillId="5" borderId="3" xfId="0" applyFont="1" applyFill="1" applyBorder="1" applyAlignment="1" applyProtection="1">
      <alignment horizontal="justify" vertical="center" wrapText="1"/>
      <protection locked="0"/>
    </xf>
    <xf numFmtId="0" fontId="3" fillId="5" borderId="4" xfId="0" applyFont="1" applyFill="1" applyBorder="1" applyAlignment="1" applyProtection="1">
      <alignment horizontal="justify" vertical="center" wrapText="1"/>
      <protection locked="0"/>
    </xf>
    <xf numFmtId="0" fontId="3" fillId="5" borderId="5" xfId="0" applyFont="1" applyFill="1" applyBorder="1" applyAlignment="1" applyProtection="1">
      <alignment horizontal="justify" vertical="center" wrapText="1"/>
      <protection locked="0"/>
    </xf>
    <xf numFmtId="0" fontId="2" fillId="5" borderId="0" xfId="3" applyFill="1" applyAlignment="1" applyProtection="1">
      <alignment horizontal="center"/>
      <protection locked="0"/>
    </xf>
    <xf numFmtId="0" fontId="2" fillId="5" borderId="0" xfId="3" applyFill="1" applyProtection="1">
      <protection locked="0"/>
    </xf>
    <xf numFmtId="0" fontId="14" fillId="3" borderId="9"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2" fillId="0" borderId="8" xfId="3" applyBorder="1" applyAlignment="1" applyProtection="1">
      <alignment horizontal="justify" vertical="center" wrapText="1"/>
      <protection locked="0"/>
    </xf>
    <xf numFmtId="0" fontId="2" fillId="0" borderId="9" xfId="3" applyBorder="1" applyAlignment="1" applyProtection="1">
      <alignment horizontal="center" vertical="center" wrapText="1"/>
      <protection locked="0"/>
    </xf>
    <xf numFmtId="0" fontId="13" fillId="4" borderId="3" xfId="3" applyFont="1" applyFill="1" applyBorder="1" applyAlignment="1" applyProtection="1">
      <alignment horizontal="center" vertical="center" wrapText="1"/>
      <protection locked="0"/>
    </xf>
    <xf numFmtId="0" fontId="13" fillId="4" borderId="5" xfId="3" applyFont="1" applyFill="1" applyBorder="1" applyAlignment="1" applyProtection="1">
      <alignment horizontal="center" vertical="center" wrapText="1"/>
      <protection locked="0"/>
    </xf>
    <xf numFmtId="0" fontId="2" fillId="0" borderId="8" xfId="3" applyBorder="1" applyAlignment="1" applyProtection="1">
      <alignment horizontal="center" vertical="center" wrapText="1"/>
      <protection locked="0"/>
    </xf>
    <xf numFmtId="0" fontId="2" fillId="0" borderId="8" xfId="3" applyBorder="1" applyAlignment="1" applyProtection="1">
      <alignment horizontal="center" vertical="center" wrapText="1"/>
      <protection locked="0"/>
    </xf>
    <xf numFmtId="0" fontId="12" fillId="0" borderId="0" xfId="3" applyFont="1" applyAlignment="1" applyProtection="1">
      <alignment vertical="center" wrapText="1"/>
      <protection locked="0"/>
    </xf>
    <xf numFmtId="1" fontId="2" fillId="0" borderId="0" xfId="3" applyNumberFormat="1" applyAlignment="1" applyProtection="1">
      <alignment horizontal="center" vertical="center" wrapText="1"/>
      <protection locked="0"/>
    </xf>
    <xf numFmtId="0" fontId="2" fillId="0" borderId="4" xfId="3" applyBorder="1" applyAlignment="1" applyProtection="1">
      <alignment horizontal="center" vertical="center"/>
      <protection locked="0"/>
    </xf>
    <xf numFmtId="1" fontId="2" fillId="0" borderId="4" xfId="3" applyNumberFormat="1" applyBorder="1" applyAlignment="1" applyProtection="1">
      <alignment horizontal="center" vertical="center" wrapText="1"/>
      <protection locked="0"/>
    </xf>
    <xf numFmtId="0" fontId="16" fillId="0" borderId="0" xfId="3" applyFont="1" applyAlignment="1" applyProtection="1">
      <alignment horizontal="center"/>
      <protection locked="0"/>
    </xf>
    <xf numFmtId="0" fontId="16" fillId="0" borderId="10" xfId="3" applyFont="1" applyBorder="1" applyAlignment="1" applyProtection="1">
      <alignment horizontal="center" vertical="center" wrapText="1"/>
      <protection locked="0"/>
    </xf>
    <xf numFmtId="0" fontId="16" fillId="0" borderId="0" xfId="3" applyFont="1" applyAlignment="1" applyProtection="1">
      <alignment horizontal="center" vertical="center" wrapText="1"/>
      <protection locked="0"/>
    </xf>
    <xf numFmtId="0" fontId="16" fillId="0" borderId="10" xfId="3" applyFont="1" applyBorder="1" applyAlignment="1" applyProtection="1">
      <alignment horizontal="center" vertical="center" wrapText="1"/>
      <protection locked="0"/>
    </xf>
    <xf numFmtId="0" fontId="17" fillId="5" borderId="0" xfId="3" applyFont="1" applyFill="1" applyAlignment="1" applyProtection="1">
      <alignment vertical="center" wrapText="1"/>
      <protection locked="0"/>
    </xf>
    <xf numFmtId="0" fontId="16" fillId="0" borderId="0" xfId="3" applyFont="1" applyAlignment="1" applyProtection="1">
      <alignment horizontal="center" vertical="center"/>
      <protection locked="0"/>
    </xf>
    <xf numFmtId="0" fontId="16" fillId="0" borderId="0" xfId="3" applyFont="1" applyProtection="1">
      <protection locked="0"/>
    </xf>
    <xf numFmtId="0" fontId="18" fillId="0" borderId="8" xfId="3" applyFont="1" applyBorder="1" applyAlignment="1" applyProtection="1">
      <alignment horizontal="center" vertical="center" wrapText="1"/>
      <protection locked="0"/>
    </xf>
    <xf numFmtId="0" fontId="13" fillId="4" borderId="9" xfId="3" applyFont="1" applyFill="1" applyBorder="1" applyAlignment="1" applyProtection="1">
      <alignment horizontal="center" vertical="center" wrapText="1"/>
      <protection locked="0"/>
    </xf>
    <xf numFmtId="0" fontId="13" fillId="4" borderId="11" xfId="3" applyFont="1" applyFill="1" applyBorder="1" applyAlignment="1" applyProtection="1">
      <alignment horizontal="center" vertical="center" wrapText="1"/>
      <protection locked="0"/>
    </xf>
    <xf numFmtId="0" fontId="13" fillId="4" borderId="12" xfId="3" applyFont="1" applyFill="1" applyBorder="1" applyAlignment="1" applyProtection="1">
      <alignment horizontal="center" vertical="center" wrapText="1"/>
      <protection locked="0"/>
    </xf>
    <xf numFmtId="0" fontId="13" fillId="4" borderId="4" xfId="3" applyFont="1" applyFill="1" applyBorder="1" applyAlignment="1" applyProtection="1">
      <alignment horizontal="center" vertical="center" wrapText="1"/>
      <protection locked="0"/>
    </xf>
    <xf numFmtId="0" fontId="13" fillId="8" borderId="5" xfId="3" applyFont="1" applyFill="1" applyBorder="1" applyAlignment="1" applyProtection="1">
      <alignment horizontal="center" vertical="center" wrapText="1"/>
      <protection locked="0"/>
    </xf>
    <xf numFmtId="0" fontId="13" fillId="5" borderId="12" xfId="3" applyFont="1" applyFill="1" applyBorder="1" applyAlignment="1" applyProtection="1">
      <alignment horizontal="center" vertical="center" wrapText="1"/>
      <protection locked="0"/>
    </xf>
    <xf numFmtId="0" fontId="13" fillId="4" borderId="13" xfId="3" applyFont="1" applyFill="1" applyBorder="1" applyAlignment="1" applyProtection="1">
      <alignment horizontal="center" vertical="center" wrapText="1"/>
      <protection locked="0"/>
    </xf>
    <xf numFmtId="0" fontId="13" fillId="4" borderId="14" xfId="3" applyFont="1" applyFill="1" applyBorder="1" applyAlignment="1" applyProtection="1">
      <alignment horizontal="center" vertical="center" wrapText="1"/>
      <protection locked="0"/>
    </xf>
    <xf numFmtId="0" fontId="13" fillId="4" borderId="15" xfId="3" applyFont="1" applyFill="1" applyBorder="1" applyAlignment="1" applyProtection="1">
      <alignment horizontal="center" vertical="center" wrapText="1"/>
      <protection locked="0"/>
    </xf>
    <xf numFmtId="0" fontId="13" fillId="7" borderId="3" xfId="3" applyFont="1" applyFill="1" applyBorder="1" applyAlignment="1" applyProtection="1">
      <alignment horizontal="center" vertical="center" wrapText="1"/>
      <protection locked="0"/>
    </xf>
    <xf numFmtId="0" fontId="13" fillId="7" borderId="4" xfId="3" applyFont="1" applyFill="1" applyBorder="1" applyAlignment="1" applyProtection="1">
      <alignment horizontal="center" vertical="center" wrapText="1"/>
      <protection locked="0"/>
    </xf>
    <xf numFmtId="0" fontId="13" fillId="7" borderId="5" xfId="3" applyFont="1" applyFill="1" applyBorder="1" applyAlignment="1" applyProtection="1">
      <alignment horizontal="center" vertical="center" wrapText="1"/>
      <protection locked="0"/>
    </xf>
    <xf numFmtId="0" fontId="13" fillId="7" borderId="15" xfId="3" applyFont="1" applyFill="1" applyBorder="1" applyAlignment="1" applyProtection="1">
      <alignment horizontal="center" vertical="center"/>
      <protection locked="0"/>
    </xf>
    <xf numFmtId="0" fontId="13" fillId="5" borderId="15" xfId="3" applyFont="1" applyFill="1" applyBorder="1" applyAlignment="1" applyProtection="1">
      <alignment horizontal="center" vertical="center"/>
      <protection locked="0"/>
    </xf>
    <xf numFmtId="0" fontId="13" fillId="5" borderId="15" xfId="3" applyFont="1" applyFill="1" applyBorder="1" applyAlignment="1" applyProtection="1">
      <alignment horizontal="center" vertical="center" wrapText="1"/>
      <protection locked="0"/>
    </xf>
    <xf numFmtId="0" fontId="13" fillId="4" borderId="8" xfId="3" applyFont="1" applyFill="1" applyBorder="1" applyAlignment="1" applyProtection="1">
      <alignment horizontal="center" vertical="center"/>
      <protection locked="0"/>
    </xf>
    <xf numFmtId="0" fontId="19" fillId="0" borderId="8" xfId="3" applyFont="1" applyBorder="1" applyAlignment="1" applyProtection="1">
      <alignment horizontal="center" vertical="center" wrapText="1"/>
      <protection locked="0"/>
    </xf>
    <xf numFmtId="0" fontId="19" fillId="0" borderId="5" xfId="3" applyFont="1" applyBorder="1" applyAlignment="1" applyProtection="1">
      <alignment horizontal="center" vertical="center" wrapText="1"/>
      <protection locked="0"/>
    </xf>
    <xf numFmtId="0" fontId="13" fillId="5" borderId="3" xfId="3" applyFont="1" applyFill="1" applyBorder="1" applyAlignment="1" applyProtection="1">
      <alignment horizontal="center" vertical="center" wrapText="1"/>
      <protection locked="0"/>
    </xf>
    <xf numFmtId="0" fontId="13" fillId="5" borderId="4" xfId="3" applyFont="1" applyFill="1" applyBorder="1" applyAlignment="1" applyProtection="1">
      <alignment horizontal="center" vertical="center" wrapText="1"/>
      <protection locked="0"/>
    </xf>
    <xf numFmtId="0" fontId="13" fillId="5" borderId="5" xfId="3" applyFont="1" applyFill="1" applyBorder="1" applyAlignment="1" applyProtection="1">
      <alignment horizontal="center" vertical="center" wrapText="1"/>
      <protection locked="0"/>
    </xf>
    <xf numFmtId="1" fontId="16" fillId="8" borderId="8" xfId="3" applyNumberFormat="1" applyFont="1" applyFill="1" applyBorder="1" applyAlignment="1" applyProtection="1">
      <alignment horizontal="center" vertical="center" wrapText="1"/>
      <protection locked="0"/>
    </xf>
    <xf numFmtId="9" fontId="16" fillId="2" borderId="12" xfId="2" applyFont="1" applyFill="1" applyBorder="1" applyAlignment="1" applyProtection="1">
      <alignment horizontal="center" vertical="center" wrapText="1"/>
      <protection locked="0"/>
    </xf>
    <xf numFmtId="0" fontId="2" fillId="10" borderId="0" xfId="3" applyFill="1" applyAlignment="1" applyProtection="1">
      <alignment horizontal="center" vertical="center"/>
      <protection locked="0"/>
    </xf>
    <xf numFmtId="9" fontId="16" fillId="2" borderId="15" xfId="2" applyFont="1" applyFill="1" applyBorder="1" applyAlignment="1" applyProtection="1">
      <alignment horizontal="center" vertical="center" wrapText="1"/>
      <protection locked="0"/>
    </xf>
    <xf numFmtId="0" fontId="18" fillId="0" borderId="4" xfId="3" applyFont="1" applyBorder="1" applyAlignment="1" applyProtection="1">
      <alignment horizontal="center" vertical="center" wrapText="1"/>
      <protection locked="0"/>
    </xf>
    <xf numFmtId="0" fontId="13" fillId="6" borderId="5" xfId="3" applyFont="1" applyFill="1" applyBorder="1" applyAlignment="1" applyProtection="1">
      <alignment horizontal="center" vertical="center" wrapText="1"/>
      <protection locked="0"/>
    </xf>
    <xf numFmtId="0" fontId="19" fillId="8" borderId="3" xfId="3" applyFont="1" applyFill="1" applyBorder="1" applyAlignment="1" applyProtection="1">
      <alignment horizontal="center" vertical="center" wrapText="1"/>
      <protection locked="0"/>
    </xf>
    <xf numFmtId="0" fontId="19" fillId="8" borderId="5" xfId="3" applyFont="1" applyFill="1" applyBorder="1" applyAlignment="1" applyProtection="1">
      <alignment horizontal="center" vertical="center" wrapText="1"/>
      <protection locked="0"/>
    </xf>
    <xf numFmtId="0" fontId="19" fillId="8" borderId="5" xfId="3" applyFont="1" applyFill="1" applyBorder="1" applyAlignment="1" applyProtection="1">
      <alignment horizontal="center" vertical="center" wrapText="1"/>
      <protection locked="0"/>
    </xf>
    <xf numFmtId="9" fontId="16" fillId="8" borderId="8" xfId="2" applyFont="1" applyFill="1" applyBorder="1" applyAlignment="1" applyProtection="1">
      <alignment horizontal="center" vertical="center" wrapText="1"/>
      <protection locked="0"/>
    </xf>
    <xf numFmtId="0" fontId="19" fillId="0" borderId="0" xfId="3" applyFont="1" applyAlignment="1" applyProtection="1">
      <alignment horizontal="left" vertical="center" wrapText="1"/>
      <protection locked="0"/>
    </xf>
    <xf numFmtId="0" fontId="19" fillId="0" borderId="0" xfId="3" applyFont="1" applyAlignment="1" applyProtection="1">
      <alignment horizontal="center" vertical="center" wrapText="1"/>
      <protection locked="0"/>
    </xf>
    <xf numFmtId="0" fontId="13" fillId="0" borderId="0" xfId="3" applyFont="1" applyAlignment="1" applyProtection="1">
      <alignment horizontal="center" vertical="center" wrapText="1"/>
      <protection locked="0"/>
    </xf>
    <xf numFmtId="0" fontId="19" fillId="0" borderId="0" xfId="3" applyFont="1" applyAlignment="1" applyProtection="1">
      <alignment horizontal="center" vertical="center"/>
      <protection locked="0"/>
    </xf>
    <xf numFmtId="1" fontId="16" fillId="0" borderId="0" xfId="3" applyNumberFormat="1" applyFont="1" applyAlignment="1" applyProtection="1">
      <alignment horizontal="center" vertical="center" wrapText="1"/>
      <protection locked="0"/>
    </xf>
    <xf numFmtId="165" fontId="16" fillId="0" borderId="0" xfId="1" applyNumberFormat="1" applyFont="1" applyFill="1" applyBorder="1" applyAlignment="1" applyProtection="1">
      <alignment horizontal="center" vertical="center" wrapText="1"/>
      <protection locked="0"/>
    </xf>
    <xf numFmtId="0" fontId="3" fillId="0" borderId="0" xfId="3" applyFont="1" applyAlignment="1" applyProtection="1">
      <alignment horizontal="right" vertical="center" wrapText="1"/>
      <protection locked="0"/>
    </xf>
    <xf numFmtId="10" fontId="16" fillId="2" borderId="8" xfId="2" applyNumberFormat="1" applyFont="1" applyFill="1" applyBorder="1" applyAlignment="1" applyProtection="1">
      <alignment horizontal="center" vertical="center" wrapText="1"/>
      <protection locked="0"/>
    </xf>
    <xf numFmtId="0" fontId="3" fillId="0" borderId="0" xfId="3" applyFont="1" applyAlignment="1" applyProtection="1">
      <alignment horizontal="right" vertical="center" wrapText="1"/>
      <protection locked="0"/>
    </xf>
    <xf numFmtId="10" fontId="16" fillId="0" borderId="0" xfId="2" applyNumberFormat="1" applyFont="1" applyFill="1" applyBorder="1" applyAlignment="1" applyProtection="1">
      <alignment horizontal="center" vertical="center" wrapText="1"/>
      <protection locked="0"/>
    </xf>
    <xf numFmtId="0" fontId="16" fillId="4" borderId="8" xfId="3" applyFont="1" applyFill="1" applyBorder="1" applyAlignment="1" applyProtection="1">
      <alignment horizontal="justify" vertical="center" wrapText="1"/>
      <protection locked="0"/>
    </xf>
    <xf numFmtId="0" fontId="20" fillId="0" borderId="8" xfId="0" applyFont="1" applyBorder="1" applyAlignment="1" applyProtection="1">
      <alignment horizontal="justify" vertical="center" wrapText="1"/>
      <protection locked="0"/>
    </xf>
    <xf numFmtId="0" fontId="19" fillId="0" borderId="3" xfId="3" applyFont="1" applyBorder="1" applyAlignment="1" applyProtection="1">
      <alignment horizontal="justify" vertical="center" wrapText="1"/>
      <protection locked="0"/>
    </xf>
    <xf numFmtId="0" fontId="19" fillId="0" borderId="4" xfId="3" applyFont="1" applyBorder="1" applyAlignment="1" applyProtection="1">
      <alignment horizontal="justify" vertical="center" wrapText="1"/>
      <protection locked="0"/>
    </xf>
    <xf numFmtId="0" fontId="19" fillId="0" borderId="5" xfId="3" applyFont="1" applyBorder="1" applyAlignment="1" applyProtection="1">
      <alignment horizontal="justify" vertical="center" wrapText="1"/>
      <protection locked="0"/>
    </xf>
    <xf numFmtId="0" fontId="16" fillId="5" borderId="0" xfId="3" applyFont="1" applyFill="1" applyAlignment="1" applyProtection="1">
      <alignment horizontal="justify" vertical="center" wrapText="1"/>
      <protection locked="0"/>
    </xf>
    <xf numFmtId="0" fontId="20" fillId="0" borderId="6" xfId="0" applyFont="1" applyBorder="1" applyAlignment="1" applyProtection="1">
      <alignment horizontal="justify" vertical="center" wrapText="1"/>
      <protection locked="0"/>
    </xf>
    <xf numFmtId="0" fontId="16" fillId="0" borderId="4" xfId="3" applyFont="1" applyBorder="1" applyAlignment="1" applyProtection="1">
      <alignment horizontal="justify" vertical="center" wrapText="1"/>
      <protection locked="0"/>
    </xf>
    <xf numFmtId="0" fontId="16" fillId="0" borderId="5" xfId="3" applyFont="1" applyBorder="1" applyAlignment="1" applyProtection="1">
      <alignment horizontal="justify" vertical="center" wrapText="1"/>
      <protection locked="0"/>
    </xf>
    <xf numFmtId="0" fontId="21" fillId="5" borderId="9" xfId="3" applyFont="1" applyFill="1" applyBorder="1" applyAlignment="1" applyProtection="1">
      <alignment vertical="center"/>
      <protection locked="0"/>
    </xf>
    <xf numFmtId="0" fontId="21" fillId="5" borderId="10" xfId="3" applyFont="1" applyFill="1" applyBorder="1" applyAlignment="1" applyProtection="1">
      <alignment vertical="center"/>
      <protection locked="0"/>
    </xf>
    <xf numFmtId="0" fontId="21" fillId="5" borderId="0" xfId="3" applyFont="1" applyFill="1" applyAlignment="1" applyProtection="1">
      <alignment vertical="center"/>
      <protection locked="0"/>
    </xf>
    <xf numFmtId="0" fontId="3" fillId="0" borderId="0" xfId="3" applyFont="1" applyAlignment="1" applyProtection="1">
      <alignment horizontal="center" vertical="center" wrapText="1"/>
      <protection locked="0"/>
    </xf>
    <xf numFmtId="0" fontId="21" fillId="5" borderId="16" xfId="3" applyFont="1" applyFill="1" applyBorder="1" applyAlignment="1" applyProtection="1">
      <alignment horizontal="center" vertical="center"/>
      <protection locked="0"/>
    </xf>
    <xf numFmtId="0" fontId="21" fillId="5" borderId="0" xfId="3" applyFont="1" applyFill="1" applyAlignment="1" applyProtection="1">
      <alignment horizontal="center" vertical="center"/>
      <protection locked="0"/>
    </xf>
    <xf numFmtId="0" fontId="22" fillId="0" borderId="0" xfId="3" applyFont="1" applyProtection="1">
      <protection locked="0"/>
    </xf>
    <xf numFmtId="9" fontId="16" fillId="2" borderId="8" xfId="2" applyFont="1" applyFill="1" applyBorder="1" applyAlignment="1" applyProtection="1">
      <alignment horizontal="center" vertical="center" wrapText="1"/>
      <protection locked="0"/>
    </xf>
    <xf numFmtId="0" fontId="13" fillId="5" borderId="4" xfId="3" applyFont="1" applyFill="1" applyBorder="1" applyAlignment="1" applyProtection="1">
      <alignment vertical="center"/>
      <protection locked="0"/>
    </xf>
    <xf numFmtId="0" fontId="23" fillId="5" borderId="4" xfId="3" applyFont="1" applyFill="1" applyBorder="1" applyAlignment="1" applyProtection="1">
      <alignment vertical="center" wrapText="1"/>
      <protection locked="0"/>
    </xf>
    <xf numFmtId="0" fontId="23" fillId="5" borderId="4" xfId="3" applyFont="1" applyFill="1" applyBorder="1" applyAlignment="1" applyProtection="1">
      <alignment horizontal="center" vertical="center" wrapText="1"/>
      <protection locked="0"/>
    </xf>
    <xf numFmtId="0" fontId="23" fillId="5" borderId="4" xfId="3" applyFont="1" applyFill="1" applyBorder="1" applyAlignment="1" applyProtection="1">
      <alignment horizontal="center" vertical="center"/>
      <protection locked="0"/>
    </xf>
    <xf numFmtId="2" fontId="13" fillId="5" borderId="4" xfId="3" applyNumberFormat="1" applyFont="1" applyFill="1" applyBorder="1" applyAlignment="1" applyProtection="1">
      <alignment horizontal="center" vertical="center" wrapText="1"/>
      <protection locked="0"/>
    </xf>
    <xf numFmtId="49" fontId="24" fillId="4" borderId="8" xfId="3" applyNumberFormat="1" applyFont="1" applyFill="1" applyBorder="1" applyAlignment="1" applyProtection="1">
      <alignment horizontal="center" vertical="center" wrapText="1"/>
      <protection locked="0"/>
    </xf>
    <xf numFmtId="49" fontId="24" fillId="4" borderId="12" xfId="3" applyNumberFormat="1" applyFont="1" applyFill="1" applyBorder="1" applyAlignment="1" applyProtection="1">
      <alignment horizontal="center" vertical="center" wrapText="1"/>
      <protection locked="0"/>
    </xf>
    <xf numFmtId="0" fontId="13" fillId="5" borderId="8" xfId="3" applyFont="1" applyFill="1" applyBorder="1" applyAlignment="1" applyProtection="1">
      <alignment horizontal="center" vertical="center"/>
      <protection locked="0"/>
    </xf>
    <xf numFmtId="0" fontId="2" fillId="4" borderId="12" xfId="3" applyFill="1" applyBorder="1" applyAlignment="1" applyProtection="1">
      <alignment horizontal="center" vertical="center"/>
      <protection locked="0"/>
    </xf>
    <xf numFmtId="0" fontId="19" fillId="4" borderId="5" xfId="3" applyFont="1" applyFill="1" applyBorder="1" applyAlignment="1" applyProtection="1">
      <alignment horizontal="center" vertical="center" wrapText="1"/>
      <protection locked="0"/>
    </xf>
    <xf numFmtId="0" fontId="12" fillId="0" borderId="9"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3" fillId="4" borderId="3" xfId="3" applyFont="1" applyFill="1" applyBorder="1" applyAlignment="1" applyProtection="1">
      <alignment horizontal="center" vertical="center"/>
      <protection locked="0"/>
    </xf>
    <xf numFmtId="0" fontId="13" fillId="4" borderId="4" xfId="3" applyFont="1" applyFill="1" applyBorder="1" applyAlignment="1" applyProtection="1">
      <alignment horizontal="center" vertical="center"/>
      <protection locked="0"/>
    </xf>
    <xf numFmtId="0" fontId="13" fillId="4" borderId="5" xfId="3" applyFont="1" applyFill="1" applyBorder="1" applyAlignment="1" applyProtection="1">
      <alignment horizontal="center" vertical="center"/>
      <protection locked="0"/>
    </xf>
    <xf numFmtId="0" fontId="19" fillId="4" borderId="8" xfId="3" applyFont="1" applyFill="1" applyBorder="1" applyAlignment="1" applyProtection="1">
      <alignment horizontal="center" vertical="center"/>
      <protection locked="0"/>
    </xf>
    <xf numFmtId="3" fontId="16" fillId="8" borderId="8" xfId="3" applyNumberFormat="1" applyFont="1" applyFill="1" applyBorder="1" applyAlignment="1" applyProtection="1">
      <alignment horizontal="center" vertical="center" wrapText="1"/>
      <protection locked="0"/>
    </xf>
    <xf numFmtId="0" fontId="2" fillId="4" borderId="17" xfId="3" applyFill="1" applyBorder="1" applyAlignment="1" applyProtection="1">
      <alignment horizontal="center" vertical="center"/>
      <protection locked="0"/>
    </xf>
    <xf numFmtId="0" fontId="12" fillId="0" borderId="13"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3" fillId="0" borderId="3" xfId="3" applyFont="1" applyBorder="1" applyAlignment="1" applyProtection="1">
      <alignment horizontal="center" vertical="center"/>
      <protection locked="0"/>
    </xf>
    <xf numFmtId="0" fontId="13" fillId="0" borderId="4" xfId="3" applyFont="1" applyBorder="1" applyAlignment="1" applyProtection="1">
      <alignment horizontal="center" vertical="center"/>
      <protection locked="0"/>
    </xf>
    <xf numFmtId="0" fontId="13" fillId="0" borderId="5" xfId="3"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2" fillId="4" borderId="15" xfId="3" applyFill="1" applyBorder="1" applyAlignment="1" applyProtection="1">
      <alignment horizontal="center" vertical="center"/>
      <protection locked="0"/>
    </xf>
    <xf numFmtId="0" fontId="19" fillId="4" borderId="8" xfId="3" applyFont="1" applyFill="1" applyBorder="1" applyAlignment="1" applyProtection="1">
      <alignment horizontal="center" vertical="center" wrapText="1"/>
      <protection locked="0"/>
    </xf>
    <xf numFmtId="0" fontId="19" fillId="4" borderId="12" xfId="3" applyFont="1" applyFill="1" applyBorder="1" applyAlignment="1" applyProtection="1">
      <alignment horizontal="center" vertical="center" wrapText="1"/>
      <protection locked="0"/>
    </xf>
    <xf numFmtId="0" fontId="19" fillId="4" borderId="15" xfId="3" applyFont="1" applyFill="1" applyBorder="1" applyAlignment="1" applyProtection="1">
      <alignment horizontal="center" vertical="center" wrapText="1"/>
      <protection locked="0"/>
    </xf>
    <xf numFmtId="0" fontId="3" fillId="0" borderId="10" xfId="3" applyFont="1" applyBorder="1" applyAlignment="1" applyProtection="1">
      <alignment horizontal="center"/>
      <protection locked="0"/>
    </xf>
    <xf numFmtId="0" fontId="2" fillId="0" borderId="0" xfId="3" applyAlignment="1" applyProtection="1">
      <alignment horizontal="center" vertical="center" wrapText="1"/>
      <protection locked="0"/>
    </xf>
    <xf numFmtId="0" fontId="2" fillId="0" borderId="10" xfId="3" applyBorder="1" applyAlignment="1" applyProtection="1">
      <alignment horizontal="center"/>
      <protection locked="0"/>
    </xf>
    <xf numFmtId="0" fontId="5" fillId="0" borderId="1" xfId="3" applyFont="1" applyBorder="1" applyAlignment="1" applyProtection="1">
      <alignment horizontal="center" vertical="center" wrapText="1"/>
      <protection hidden="1"/>
    </xf>
    <xf numFmtId="0" fontId="6" fillId="3" borderId="3" xfId="0" applyFont="1" applyFill="1" applyBorder="1" applyAlignment="1" applyProtection="1">
      <alignment horizontal="center" vertical="center" wrapText="1"/>
      <protection hidden="1"/>
    </xf>
    <xf numFmtId="0" fontId="6" fillId="3" borderId="4"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164" fontId="3" fillId="0" borderId="6" xfId="3" applyNumberFormat="1" applyFont="1" applyBorder="1" applyAlignment="1" applyProtection="1">
      <alignment horizontal="left" vertical="center" wrapText="1"/>
      <protection hidden="1"/>
    </xf>
    <xf numFmtId="164" fontId="3" fillId="0" borderId="8" xfId="3" applyNumberFormat="1" applyFont="1" applyBorder="1" applyAlignment="1" applyProtection="1">
      <alignment horizontal="center" vertical="center" wrapText="1"/>
      <protection hidden="1"/>
    </xf>
    <xf numFmtId="164" fontId="3" fillId="0" borderId="8" xfId="3" applyNumberFormat="1" applyFont="1" applyBorder="1" applyAlignment="1" applyProtection="1">
      <alignment horizontal="center" vertical="center"/>
      <protection hidden="1"/>
    </xf>
    <xf numFmtId="164" fontId="2" fillId="0" borderId="0" xfId="3" applyNumberFormat="1" applyAlignment="1" applyProtection="1">
      <alignment horizontal="left" vertical="center" wrapText="1"/>
      <protection hidden="1"/>
    </xf>
    <xf numFmtId="164" fontId="2" fillId="0" borderId="8" xfId="3" applyNumberFormat="1" applyBorder="1" applyAlignment="1" applyProtection="1">
      <alignment horizontal="center" vertical="center" wrapText="1"/>
      <protection hidden="1"/>
    </xf>
    <xf numFmtId="164" fontId="2" fillId="0" borderId="8" xfId="3" applyNumberFormat="1" applyBorder="1" applyAlignment="1" applyProtection="1">
      <alignment horizontal="center" vertical="center"/>
      <protection hidden="1"/>
    </xf>
    <xf numFmtId="0" fontId="2" fillId="0" borderId="0" xfId="3" applyAlignment="1" applyProtection="1">
      <alignment horizontal="left" vertical="center" wrapText="1"/>
      <protection hidden="1"/>
    </xf>
    <xf numFmtId="0" fontId="7" fillId="3" borderId="8" xfId="0" applyFont="1" applyFill="1" applyBorder="1" applyAlignment="1" applyProtection="1">
      <alignment horizontal="center" vertical="center" wrapText="1"/>
      <protection hidden="1"/>
    </xf>
    <xf numFmtId="0" fontId="8" fillId="4" borderId="8" xfId="0" applyFont="1" applyFill="1" applyBorder="1" applyAlignment="1" applyProtection="1">
      <alignment horizontal="center" vertical="center" wrapText="1"/>
      <protection hidden="1"/>
    </xf>
    <xf numFmtId="0" fontId="9" fillId="4" borderId="8" xfId="0" applyFont="1" applyFill="1" applyBorder="1" applyAlignment="1" applyProtection="1">
      <alignment horizontal="center" vertical="center"/>
      <protection hidden="1"/>
    </xf>
    <xf numFmtId="0" fontId="10" fillId="0" borderId="8" xfId="0" applyFont="1" applyBorder="1" applyAlignment="1" applyProtection="1">
      <alignment horizontal="center" vertical="center" wrapText="1"/>
      <protection hidden="1"/>
    </xf>
    <xf numFmtId="0" fontId="11" fillId="4" borderId="8" xfId="0" applyFont="1" applyFill="1" applyBorder="1" applyAlignment="1" applyProtection="1">
      <alignment horizontal="center" vertical="center"/>
      <protection hidden="1"/>
    </xf>
    <xf numFmtId="0" fontId="10" fillId="0" borderId="3"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7" fillId="3" borderId="9" xfId="0" applyFont="1" applyFill="1" applyBorder="1" applyAlignment="1" applyProtection="1">
      <alignment horizontal="center" vertical="center" wrapText="1"/>
      <protection hidden="1"/>
    </xf>
    <xf numFmtId="0" fontId="7" fillId="3" borderId="10" xfId="0" applyFont="1" applyFill="1" applyBorder="1" applyAlignment="1" applyProtection="1">
      <alignment horizontal="center" vertical="center" wrapText="1"/>
      <protection hidden="1"/>
    </xf>
    <xf numFmtId="0" fontId="7" fillId="3" borderId="11" xfId="0" applyFont="1" applyFill="1" applyBorder="1" applyAlignment="1" applyProtection="1">
      <alignment horizontal="center" vertical="center" wrapText="1"/>
      <protection hidden="1"/>
    </xf>
    <xf numFmtId="0" fontId="3" fillId="5" borderId="3" xfId="0" applyFont="1" applyFill="1" applyBorder="1" applyAlignment="1" applyProtection="1">
      <alignment horizontal="justify" vertical="center" wrapText="1"/>
      <protection hidden="1"/>
    </xf>
    <xf numFmtId="0" fontId="3" fillId="5" borderId="4" xfId="0" applyFont="1" applyFill="1" applyBorder="1" applyAlignment="1" applyProtection="1">
      <alignment horizontal="justify" vertical="center" wrapText="1"/>
      <protection hidden="1"/>
    </xf>
    <xf numFmtId="0" fontId="3" fillId="5" borderId="5" xfId="0" applyFont="1" applyFill="1" applyBorder="1" applyAlignment="1" applyProtection="1">
      <alignment horizontal="justify" vertical="center" wrapText="1"/>
      <protection hidden="1"/>
    </xf>
    <xf numFmtId="0" fontId="14" fillId="3" borderId="9" xfId="0" applyFont="1" applyFill="1" applyBorder="1" applyAlignment="1" applyProtection="1">
      <alignment horizontal="center" vertical="center" wrapText="1"/>
      <protection hidden="1"/>
    </xf>
    <xf numFmtId="0" fontId="14" fillId="3" borderId="10" xfId="0" applyFont="1" applyFill="1" applyBorder="1" applyAlignment="1" applyProtection="1">
      <alignment horizontal="center" vertical="center" wrapText="1"/>
      <protection hidden="1"/>
    </xf>
    <xf numFmtId="0" fontId="14" fillId="3" borderId="11" xfId="0" applyFont="1" applyFill="1" applyBorder="1" applyAlignment="1" applyProtection="1">
      <alignment horizontal="center" vertical="center" wrapText="1"/>
      <protection hidden="1"/>
    </xf>
    <xf numFmtId="0" fontId="2" fillId="0" borderId="8" xfId="3" applyBorder="1" applyAlignment="1" applyProtection="1">
      <alignment horizontal="justify" vertical="center" wrapText="1"/>
      <protection hidden="1"/>
    </xf>
    <xf numFmtId="0" fontId="2" fillId="0" borderId="9" xfId="3" applyBorder="1" applyAlignment="1" applyProtection="1">
      <alignment horizontal="center" vertical="center" wrapText="1"/>
      <protection hidden="1"/>
    </xf>
    <xf numFmtId="0" fontId="15" fillId="0" borderId="8" xfId="3" applyFont="1" applyBorder="1" applyAlignment="1" applyProtection="1">
      <alignment horizontal="center" vertical="center" wrapText="1"/>
      <protection hidden="1"/>
    </xf>
    <xf numFmtId="0" fontId="2" fillId="0" borderId="8" xfId="3" applyBorder="1" applyAlignment="1" applyProtection="1">
      <alignment horizontal="center" vertical="center" wrapText="1"/>
      <protection hidden="1"/>
    </xf>
    <xf numFmtId="0" fontId="2" fillId="0" borderId="8" xfId="3" applyBorder="1" applyAlignment="1" applyProtection="1">
      <alignment horizontal="center" vertical="center" wrapText="1"/>
      <protection hidden="1"/>
    </xf>
    <xf numFmtId="1" fontId="2" fillId="0" borderId="0" xfId="3" applyNumberFormat="1" applyAlignment="1" applyProtection="1">
      <alignment horizontal="center" vertical="center" wrapText="1"/>
      <protection hidden="1"/>
    </xf>
    <xf numFmtId="1" fontId="2" fillId="0" borderId="4" xfId="3" applyNumberFormat="1" applyBorder="1" applyAlignment="1" applyProtection="1">
      <alignment horizontal="center" vertical="center" wrapText="1"/>
      <protection hidden="1"/>
    </xf>
    <xf numFmtId="0" fontId="16" fillId="0" borderId="10" xfId="3" applyFont="1" applyBorder="1" applyAlignment="1" applyProtection="1">
      <alignment horizontal="center" vertical="center" wrapText="1"/>
      <protection hidden="1"/>
    </xf>
    <xf numFmtId="0" fontId="16" fillId="0" borderId="0" xfId="3" applyFont="1" applyAlignment="1" applyProtection="1">
      <alignment horizontal="center" vertical="center" wrapText="1"/>
      <protection hidden="1"/>
    </xf>
    <xf numFmtId="0" fontId="16" fillId="0" borderId="10" xfId="3" applyFont="1" applyBorder="1" applyAlignment="1" applyProtection="1">
      <alignment horizontal="center" vertical="center" wrapText="1"/>
      <protection hidden="1"/>
    </xf>
    <xf numFmtId="0" fontId="19" fillId="0" borderId="0" xfId="3" applyFont="1" applyAlignment="1" applyProtection="1">
      <alignment horizontal="left" vertical="center" wrapText="1"/>
      <protection hidden="1"/>
    </xf>
    <xf numFmtId="0" fontId="19" fillId="0" borderId="0" xfId="3" applyFont="1" applyAlignment="1" applyProtection="1">
      <alignment horizontal="center" vertical="center" wrapText="1"/>
      <protection hidden="1"/>
    </xf>
    <xf numFmtId="0" fontId="19" fillId="0" borderId="0" xfId="3" applyFont="1" applyAlignment="1" applyProtection="1">
      <alignment horizontal="center" vertical="center"/>
      <protection hidden="1"/>
    </xf>
    <xf numFmtId="1" fontId="16" fillId="0" borderId="0" xfId="3" applyNumberFormat="1" applyFont="1" applyAlignment="1" applyProtection="1">
      <alignment horizontal="center" vertical="center" wrapText="1"/>
      <protection hidden="1"/>
    </xf>
    <xf numFmtId="0" fontId="3" fillId="0" borderId="0" xfId="3" applyFont="1" applyAlignment="1" applyProtection="1">
      <alignment horizontal="right" vertical="center" wrapText="1"/>
      <protection hidden="1"/>
    </xf>
    <xf numFmtId="0" fontId="3" fillId="0" borderId="0" xfId="3" applyFont="1" applyAlignment="1" applyProtection="1">
      <alignment horizontal="right" vertical="center" wrapText="1"/>
      <protection hidden="1"/>
    </xf>
    <xf numFmtId="0" fontId="20" fillId="0" borderId="8" xfId="0" applyFont="1" applyBorder="1" applyAlignment="1" applyProtection="1">
      <alignment horizontal="justify" vertical="center" wrapText="1"/>
      <protection hidden="1"/>
    </xf>
    <xf numFmtId="0" fontId="19" fillId="0" borderId="3" xfId="3" applyFont="1" applyBorder="1" applyAlignment="1" applyProtection="1">
      <alignment horizontal="justify" vertical="center" wrapText="1"/>
      <protection hidden="1"/>
    </xf>
    <xf numFmtId="0" fontId="19" fillId="0" borderId="4" xfId="3" applyFont="1" applyBorder="1" applyAlignment="1" applyProtection="1">
      <alignment horizontal="justify" vertical="center" wrapText="1"/>
      <protection hidden="1"/>
    </xf>
    <xf numFmtId="0" fontId="19" fillId="0" borderId="5" xfId="3" applyFont="1" applyBorder="1" applyAlignment="1" applyProtection="1">
      <alignment horizontal="justify" vertical="center" wrapText="1"/>
      <protection hidden="1"/>
    </xf>
    <xf numFmtId="0" fontId="20" fillId="0" borderId="6" xfId="0" applyFont="1" applyBorder="1" applyAlignment="1" applyProtection="1">
      <alignment horizontal="justify" vertical="center" wrapText="1"/>
      <protection hidden="1"/>
    </xf>
    <xf numFmtId="0" fontId="16" fillId="0" borderId="4" xfId="3" applyFont="1" applyBorder="1" applyAlignment="1" applyProtection="1">
      <alignment horizontal="justify" vertical="center" wrapText="1"/>
      <protection hidden="1"/>
    </xf>
    <xf numFmtId="0" fontId="16" fillId="0" borderId="5" xfId="3" applyFont="1" applyBorder="1" applyAlignment="1" applyProtection="1">
      <alignment horizontal="justify" vertical="center" wrapText="1"/>
      <protection hidden="1"/>
    </xf>
    <xf numFmtId="0" fontId="12" fillId="0" borderId="9"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0" fontId="12" fillId="0" borderId="14" xfId="0" applyFont="1" applyBorder="1" applyAlignment="1" applyProtection="1">
      <alignment horizontal="left" vertical="center" wrapText="1"/>
      <protection hidden="1"/>
    </xf>
    <xf numFmtId="0" fontId="39" fillId="0" borderId="8" xfId="0" applyFont="1" applyBorder="1" applyAlignment="1" applyProtection="1">
      <alignment horizontal="center" vertical="center"/>
      <protection hidden="1"/>
    </xf>
    <xf numFmtId="0" fontId="40" fillId="4" borderId="8" xfId="0" applyFont="1" applyFill="1" applyBorder="1" applyAlignment="1" applyProtection="1">
      <alignment horizontal="center" vertical="center"/>
      <protection hidden="1"/>
    </xf>
  </cellXfs>
  <cellStyles count="4">
    <cellStyle name="Millares" xfId="1" builtinId="3"/>
    <cellStyle name="Normal" xfId="0" builtinId="0"/>
    <cellStyle name="Normal 2" xfId="3" xr:uid="{00000000-0005-0000-0000-000002000000}"/>
    <cellStyle name="Porcentaje" xfId="2" builtinId="5"/>
  </cellStyles>
  <dxfs count="312">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i val="0"/>
        <color auto="1"/>
      </font>
      <fill>
        <patternFill>
          <bgColor rgb="FFFFC000"/>
        </patternFill>
      </fill>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
      <font>
        <b val="0"/>
        <i val="0"/>
        <color theme="0"/>
      </font>
    </dxf>
  </dxfs>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1857375</xdr:colOff>
      <xdr:row>1</xdr:row>
      <xdr:rowOff>9525</xdr:rowOff>
    </xdr:from>
    <xdr:to>
      <xdr:col>0</xdr:col>
      <xdr:colOff>4133850</xdr:colOff>
      <xdr:row>6</xdr:row>
      <xdr:rowOff>142875</xdr:rowOff>
    </xdr:to>
    <xdr:sp macro="" textlink="">
      <xdr:nvSpPr>
        <xdr:cNvPr id="2" name="Rectángulo redondeado 1">
          <a:extLst>
            <a:ext uri="{FF2B5EF4-FFF2-40B4-BE49-F238E27FC236}">
              <a16:creationId xmlns:a16="http://schemas.microsoft.com/office/drawing/2014/main" id="{01765BA9-7EC1-4CFB-ADE5-57614CCBB050}"/>
            </a:ext>
          </a:extLst>
        </xdr:cNvPr>
        <xdr:cNvSpPr/>
      </xdr:nvSpPr>
      <xdr:spPr>
        <a:xfrm>
          <a:off x="1857375" y="3467100"/>
          <a:ext cx="2276475" cy="1085850"/>
        </a:xfrm>
        <a:prstGeom prst="roundRect">
          <a:avLst/>
        </a:prstGeom>
        <a:solidFill>
          <a:srgbClr val="D8B088"/>
        </a:solidFill>
        <a:ln w="28575">
          <a:solidFill>
            <a:srgbClr val="66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200" b="1">
              <a:solidFill>
                <a:srgbClr val="FF0000"/>
              </a:solidFill>
            </a:rPr>
            <a:t>ENTERADO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1761017</xdr:colOff>
      <xdr:row>9</xdr:row>
      <xdr:rowOff>77529</xdr:rowOff>
    </xdr:from>
    <xdr:to>
      <xdr:col>24</xdr:col>
      <xdr:colOff>2332517</xdr:colOff>
      <xdr:row>10</xdr:row>
      <xdr:rowOff>79745</xdr:rowOff>
    </xdr:to>
    <xdr:sp macro="" textlink="">
      <xdr:nvSpPr>
        <xdr:cNvPr id="2" name="CuadroTexto 1">
          <a:extLst>
            <a:ext uri="{FF2B5EF4-FFF2-40B4-BE49-F238E27FC236}">
              <a16:creationId xmlns:a16="http://schemas.microsoft.com/office/drawing/2014/main" id="{43B91708-5738-4A33-8367-F3DB357869F9}"/>
            </a:ext>
          </a:extLst>
        </xdr:cNvPr>
        <xdr:cNvSpPr txBox="1"/>
      </xdr:nvSpPr>
      <xdr:spPr>
        <a:xfrm>
          <a:off x="13202093" y="1893924"/>
          <a:ext cx="571500" cy="19050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8E30FD6F-0146-44B0-89AD-FFE8E1CC78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2D08B88A-9E92-4A79-9188-024424A9B96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A5D1D339-4431-41E7-B835-C060E109E7D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F144FF8D-C7CC-4E01-9EB8-C457DEAA1F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8AC29BE6-C55F-40D1-ABC5-4CDA3EF1A51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2</xdr:col>
      <xdr:colOff>781050</xdr:colOff>
      <xdr:row>4</xdr:row>
      <xdr:rowOff>85254</xdr:rowOff>
    </xdr:to>
    <xdr:pic>
      <xdr:nvPicPr>
        <xdr:cNvPr id="2" name="Imagen 1">
          <a:extLst>
            <a:ext uri="{FF2B5EF4-FFF2-40B4-BE49-F238E27FC236}">
              <a16:creationId xmlns:a16="http://schemas.microsoft.com/office/drawing/2014/main" id="{5146BF2A-7D3B-4D53-A178-52254FC599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5771"/>
        <a:stretch/>
      </xdr:blipFill>
      <xdr:spPr>
        <a:xfrm>
          <a:off x="0" y="228600"/>
          <a:ext cx="1990725" cy="69485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DZ325"/>
  <sheetViews>
    <sheetView workbookViewId="0"/>
  </sheetViews>
  <sheetFormatPr baseColWidth="10" defaultColWidth="11.44140625" defaultRowHeight="12"/>
  <cols>
    <col min="1" max="1" width="7.33203125" style="71" customWidth="1"/>
    <col min="2" max="2" width="9.44140625" style="65" customWidth="1"/>
    <col min="3" max="3" width="41.33203125" style="73" customWidth="1"/>
    <col min="4" max="4" width="11.44140625" style="63"/>
    <col min="5" max="5" width="34.44140625" style="63" bestFit="1" customWidth="1"/>
    <col min="6" max="6" width="11.44140625" style="63"/>
    <col min="7" max="7" width="39" style="63" bestFit="1" customWidth="1"/>
    <col min="8" max="8" width="79.44140625" style="63" bestFit="1" customWidth="1"/>
    <col min="9" max="9" width="62.109375" style="63" bestFit="1" customWidth="1"/>
    <col min="10" max="10" width="48.88671875" style="63" bestFit="1" customWidth="1"/>
    <col min="11" max="16384" width="11.44140625" style="63"/>
  </cols>
  <sheetData>
    <row r="1" spans="1:12">
      <c r="A1" s="62" t="s">
        <v>89</v>
      </c>
      <c r="B1" s="62" t="s">
        <v>90</v>
      </c>
      <c r="C1" s="62" t="s">
        <v>91</v>
      </c>
      <c r="E1" s="62" t="s">
        <v>592</v>
      </c>
      <c r="G1" s="62" t="s">
        <v>598</v>
      </c>
      <c r="H1" s="62" t="s">
        <v>599</v>
      </c>
      <c r="I1" s="62" t="s">
        <v>600</v>
      </c>
      <c r="J1" s="62" t="s">
        <v>601</v>
      </c>
      <c r="L1" s="62" t="s">
        <v>762</v>
      </c>
    </row>
    <row r="2" spans="1:12">
      <c r="A2" s="64">
        <v>1</v>
      </c>
      <c r="B2" s="65" t="s">
        <v>92</v>
      </c>
      <c r="C2" s="66" t="s">
        <v>93</v>
      </c>
      <c r="E2" s="63" t="s">
        <v>591</v>
      </c>
      <c r="G2" s="63" t="s">
        <v>602</v>
      </c>
      <c r="H2" s="63" t="s">
        <v>603</v>
      </c>
      <c r="I2" s="63" t="s">
        <v>604</v>
      </c>
      <c r="J2" s="63" t="s">
        <v>765</v>
      </c>
      <c r="L2" s="63" t="s">
        <v>745</v>
      </c>
    </row>
    <row r="3" spans="1:12">
      <c r="A3" s="64">
        <v>2</v>
      </c>
      <c r="B3" s="65" t="s">
        <v>94</v>
      </c>
      <c r="C3" s="66" t="s">
        <v>95</v>
      </c>
      <c r="E3" s="63" t="s">
        <v>594</v>
      </c>
      <c r="G3" s="63" t="s">
        <v>605</v>
      </c>
      <c r="H3" s="63" t="s">
        <v>606</v>
      </c>
      <c r="I3" s="63" t="s">
        <v>607</v>
      </c>
      <c r="J3" s="63" t="s">
        <v>767</v>
      </c>
      <c r="L3" s="63" t="s">
        <v>746</v>
      </c>
    </row>
    <row r="4" spans="1:12">
      <c r="A4" s="64">
        <v>3</v>
      </c>
      <c r="B4" s="65" t="s">
        <v>96</v>
      </c>
      <c r="C4" s="66" t="s">
        <v>97</v>
      </c>
      <c r="E4" s="63" t="s">
        <v>596</v>
      </c>
      <c r="G4" s="63" t="s">
        <v>608</v>
      </c>
      <c r="H4" s="63" t="s">
        <v>609</v>
      </c>
      <c r="I4" s="63" t="s">
        <v>610</v>
      </c>
      <c r="J4" s="63" t="s">
        <v>766</v>
      </c>
      <c r="L4" s="63" t="s">
        <v>747</v>
      </c>
    </row>
    <row r="5" spans="1:12">
      <c r="A5" s="64">
        <v>4</v>
      </c>
      <c r="B5" s="65" t="s">
        <v>98</v>
      </c>
      <c r="C5" s="66" t="s">
        <v>99</v>
      </c>
      <c r="E5" s="63" t="s">
        <v>597</v>
      </c>
      <c r="G5" s="63" t="s">
        <v>611</v>
      </c>
      <c r="H5" s="63" t="s">
        <v>612</v>
      </c>
      <c r="I5" s="63" t="s">
        <v>613</v>
      </c>
      <c r="J5" s="63" t="s">
        <v>763</v>
      </c>
      <c r="L5" s="63" t="s">
        <v>748</v>
      </c>
    </row>
    <row r="6" spans="1:12">
      <c r="A6" s="64">
        <v>5</v>
      </c>
      <c r="B6" s="65" t="s">
        <v>100</v>
      </c>
      <c r="C6" s="66" t="s">
        <v>101</v>
      </c>
      <c r="E6" s="63" t="s">
        <v>593</v>
      </c>
      <c r="H6" s="63" t="s">
        <v>614</v>
      </c>
      <c r="I6" s="63" t="s">
        <v>615</v>
      </c>
      <c r="J6" s="63" t="s">
        <v>764</v>
      </c>
      <c r="L6" s="63" t="s">
        <v>749</v>
      </c>
    </row>
    <row r="7" spans="1:12">
      <c r="A7" s="64">
        <v>6</v>
      </c>
      <c r="B7" s="65" t="s">
        <v>102</v>
      </c>
      <c r="C7" s="66" t="s">
        <v>103</v>
      </c>
      <c r="E7" s="63" t="s">
        <v>595</v>
      </c>
      <c r="H7" s="63" t="s">
        <v>616</v>
      </c>
      <c r="I7" s="63" t="s">
        <v>617</v>
      </c>
      <c r="L7" s="63" t="s">
        <v>750</v>
      </c>
    </row>
    <row r="8" spans="1:12">
      <c r="A8" s="64">
        <v>7</v>
      </c>
      <c r="B8" s="65" t="s">
        <v>104</v>
      </c>
      <c r="C8" s="66" t="s">
        <v>105</v>
      </c>
      <c r="H8" s="63" t="s">
        <v>618</v>
      </c>
      <c r="I8" s="63" t="s">
        <v>619</v>
      </c>
      <c r="L8" s="63" t="s">
        <v>751</v>
      </c>
    </row>
    <row r="9" spans="1:12">
      <c r="A9" s="64">
        <v>8</v>
      </c>
      <c r="B9" s="74">
        <v>45480</v>
      </c>
      <c r="C9" s="66" t="s">
        <v>106</v>
      </c>
      <c r="H9" s="63" t="s">
        <v>620</v>
      </c>
      <c r="I9" s="63" t="s">
        <v>621</v>
      </c>
      <c r="L9" s="63" t="s">
        <v>752</v>
      </c>
    </row>
    <row r="10" spans="1:12">
      <c r="A10" s="64">
        <v>9</v>
      </c>
      <c r="B10" s="65" t="s">
        <v>107</v>
      </c>
      <c r="C10" s="66" t="s">
        <v>108</v>
      </c>
      <c r="H10" s="63" t="s">
        <v>622</v>
      </c>
      <c r="I10" s="63" t="s">
        <v>623</v>
      </c>
      <c r="L10" s="63" t="s">
        <v>753</v>
      </c>
    </row>
    <row r="11" spans="1:12">
      <c r="A11" s="64">
        <v>10</v>
      </c>
      <c r="B11" s="65" t="s">
        <v>109</v>
      </c>
      <c r="C11" s="66" t="s">
        <v>110</v>
      </c>
      <c r="H11" s="63" t="s">
        <v>624</v>
      </c>
      <c r="I11" s="63" t="s">
        <v>625</v>
      </c>
      <c r="L11" s="63" t="s">
        <v>754</v>
      </c>
    </row>
    <row r="12" spans="1:12">
      <c r="A12" s="64">
        <v>11</v>
      </c>
      <c r="B12" s="65" t="s">
        <v>111</v>
      </c>
      <c r="C12" s="66" t="s">
        <v>112</v>
      </c>
      <c r="H12" s="63" t="s">
        <v>626</v>
      </c>
      <c r="I12" s="63" t="s">
        <v>627</v>
      </c>
      <c r="L12" s="63" t="s">
        <v>755</v>
      </c>
    </row>
    <row r="13" spans="1:12">
      <c r="A13" s="64">
        <v>12</v>
      </c>
      <c r="B13" s="65" t="s">
        <v>113</v>
      </c>
      <c r="C13" s="66" t="s">
        <v>114</v>
      </c>
      <c r="H13" s="63" t="s">
        <v>628</v>
      </c>
      <c r="I13" s="63" t="s">
        <v>629</v>
      </c>
      <c r="L13" s="63" t="s">
        <v>756</v>
      </c>
    </row>
    <row r="14" spans="1:12">
      <c r="A14" s="64">
        <v>13</v>
      </c>
      <c r="B14" s="65" t="s">
        <v>115</v>
      </c>
      <c r="C14" s="66" t="s">
        <v>116</v>
      </c>
      <c r="H14" s="63" t="s">
        <v>630</v>
      </c>
      <c r="I14" s="63" t="s">
        <v>631</v>
      </c>
      <c r="L14" s="63" t="s">
        <v>757</v>
      </c>
    </row>
    <row r="15" spans="1:12">
      <c r="A15" s="64">
        <v>14</v>
      </c>
      <c r="B15" s="65" t="s">
        <v>117</v>
      </c>
      <c r="C15" s="66" t="s">
        <v>118</v>
      </c>
      <c r="H15" s="63" t="s">
        <v>632</v>
      </c>
      <c r="I15" s="63" t="s">
        <v>633</v>
      </c>
      <c r="L15" s="63" t="s">
        <v>758</v>
      </c>
    </row>
    <row r="16" spans="1:12">
      <c r="A16" s="64">
        <v>15</v>
      </c>
      <c r="B16" s="65" t="s">
        <v>119</v>
      </c>
      <c r="C16" s="66" t="s">
        <v>120</v>
      </c>
      <c r="H16" s="63" t="s">
        <v>634</v>
      </c>
      <c r="I16" s="63" t="s">
        <v>635</v>
      </c>
      <c r="L16" s="63" t="s">
        <v>759</v>
      </c>
    </row>
    <row r="17" spans="1:12">
      <c r="A17" s="64">
        <v>16</v>
      </c>
      <c r="B17" s="65" t="s">
        <v>121</v>
      </c>
      <c r="C17" s="66" t="s">
        <v>122</v>
      </c>
      <c r="H17" s="63" t="s">
        <v>636</v>
      </c>
      <c r="I17" s="63" t="s">
        <v>637</v>
      </c>
      <c r="L17" s="63" t="s">
        <v>760</v>
      </c>
    </row>
    <row r="18" spans="1:12">
      <c r="A18" s="64">
        <v>17</v>
      </c>
      <c r="B18" s="65" t="s">
        <v>123</v>
      </c>
      <c r="C18" s="66" t="s">
        <v>124</v>
      </c>
      <c r="H18" s="63" t="s">
        <v>638</v>
      </c>
      <c r="I18" s="63" t="s">
        <v>639</v>
      </c>
      <c r="L18" s="63" t="s">
        <v>761</v>
      </c>
    </row>
    <row r="19" spans="1:12">
      <c r="A19" s="64">
        <v>18</v>
      </c>
      <c r="B19" s="65" t="s">
        <v>125</v>
      </c>
      <c r="C19" s="66" t="s">
        <v>126</v>
      </c>
      <c r="H19" s="63" t="s">
        <v>640</v>
      </c>
      <c r="I19" s="63" t="s">
        <v>641</v>
      </c>
    </row>
    <row r="20" spans="1:12">
      <c r="A20" s="64">
        <v>19</v>
      </c>
      <c r="B20" s="65" t="s">
        <v>127</v>
      </c>
      <c r="C20" s="66" t="s">
        <v>128</v>
      </c>
      <c r="H20" s="63" t="s">
        <v>642</v>
      </c>
      <c r="I20" s="63" t="s">
        <v>643</v>
      </c>
      <c r="J20" s="75"/>
    </row>
    <row r="21" spans="1:12">
      <c r="A21" s="64">
        <v>20</v>
      </c>
      <c r="B21" s="65" t="s">
        <v>129</v>
      </c>
      <c r="C21" s="66" t="s">
        <v>130</v>
      </c>
      <c r="H21" s="63" t="s">
        <v>644</v>
      </c>
      <c r="I21" s="63" t="s">
        <v>645</v>
      </c>
      <c r="J21" s="75"/>
    </row>
    <row r="22" spans="1:12">
      <c r="A22" s="64">
        <v>21</v>
      </c>
      <c r="B22" s="65" t="s">
        <v>131</v>
      </c>
      <c r="C22" s="66" t="s">
        <v>132</v>
      </c>
      <c r="H22" s="63" t="s">
        <v>646</v>
      </c>
      <c r="I22" s="63" t="s">
        <v>647</v>
      </c>
    </row>
    <row r="23" spans="1:12">
      <c r="A23" s="64">
        <v>22</v>
      </c>
      <c r="B23" s="65" t="s">
        <v>133</v>
      </c>
      <c r="C23" s="66" t="s">
        <v>134</v>
      </c>
      <c r="H23" s="63" t="s">
        <v>648</v>
      </c>
      <c r="I23" s="63" t="s">
        <v>649</v>
      </c>
    </row>
    <row r="24" spans="1:12">
      <c r="A24" s="64">
        <v>23</v>
      </c>
      <c r="B24" s="65" t="s">
        <v>135</v>
      </c>
      <c r="C24" s="66" t="s">
        <v>136</v>
      </c>
      <c r="H24" s="63" t="s">
        <v>650</v>
      </c>
      <c r="I24" s="63" t="s">
        <v>651</v>
      </c>
    </row>
    <row r="25" spans="1:12">
      <c r="A25" s="64">
        <v>24</v>
      </c>
      <c r="B25" s="65" t="s">
        <v>137</v>
      </c>
      <c r="C25" s="66" t="s">
        <v>138</v>
      </c>
      <c r="H25" s="63" t="s">
        <v>652</v>
      </c>
      <c r="I25" s="63" t="s">
        <v>653</v>
      </c>
    </row>
    <row r="26" spans="1:12">
      <c r="A26" s="64">
        <v>25</v>
      </c>
      <c r="B26" s="65" t="s">
        <v>139</v>
      </c>
      <c r="C26" s="66" t="s">
        <v>140</v>
      </c>
      <c r="H26" s="63" t="s">
        <v>654</v>
      </c>
      <c r="I26" s="63" t="s">
        <v>655</v>
      </c>
    </row>
    <row r="27" spans="1:12">
      <c r="A27" s="64">
        <v>26</v>
      </c>
      <c r="B27" s="65" t="s">
        <v>141</v>
      </c>
      <c r="C27" s="66" t="s">
        <v>142</v>
      </c>
      <c r="H27" s="63" t="s">
        <v>656</v>
      </c>
      <c r="I27" s="63" t="s">
        <v>657</v>
      </c>
    </row>
    <row r="28" spans="1:12">
      <c r="A28" s="64">
        <v>27</v>
      </c>
      <c r="B28" s="65" t="s">
        <v>143</v>
      </c>
      <c r="C28" s="66" t="s">
        <v>144</v>
      </c>
      <c r="H28" s="63" t="s">
        <v>658</v>
      </c>
      <c r="I28" s="63" t="s">
        <v>659</v>
      </c>
    </row>
    <row r="29" spans="1:12">
      <c r="A29" s="64">
        <v>28</v>
      </c>
      <c r="B29" s="65" t="s">
        <v>145</v>
      </c>
      <c r="C29" s="66" t="s">
        <v>146</v>
      </c>
      <c r="H29" s="63" t="s">
        <v>660</v>
      </c>
      <c r="I29" s="63" t="s">
        <v>661</v>
      </c>
    </row>
    <row r="30" spans="1:12">
      <c r="A30" s="64">
        <v>29</v>
      </c>
      <c r="B30" s="65" t="s">
        <v>147</v>
      </c>
      <c r="C30" s="66" t="s">
        <v>148</v>
      </c>
      <c r="I30" s="63" t="s">
        <v>662</v>
      </c>
    </row>
    <row r="31" spans="1:12">
      <c r="A31" s="64">
        <v>30</v>
      </c>
      <c r="B31" s="65" t="s">
        <v>149</v>
      </c>
      <c r="C31" s="66" t="s">
        <v>150</v>
      </c>
      <c r="I31" s="63" t="s">
        <v>663</v>
      </c>
    </row>
    <row r="32" spans="1:12">
      <c r="A32" s="64">
        <v>31</v>
      </c>
      <c r="B32" s="65" t="s">
        <v>151</v>
      </c>
      <c r="C32" s="66" t="s">
        <v>152</v>
      </c>
      <c r="I32" s="63" t="s">
        <v>664</v>
      </c>
    </row>
    <row r="33" spans="1:9">
      <c r="A33" s="64">
        <v>32</v>
      </c>
      <c r="B33" s="65" t="s">
        <v>153</v>
      </c>
      <c r="C33" s="66" t="s">
        <v>154</v>
      </c>
      <c r="I33" s="63" t="s">
        <v>665</v>
      </c>
    </row>
    <row r="34" spans="1:9">
      <c r="A34" s="64">
        <v>33</v>
      </c>
      <c r="B34" s="65" t="s">
        <v>155</v>
      </c>
      <c r="C34" s="66" t="s">
        <v>156</v>
      </c>
      <c r="I34" s="63" t="s">
        <v>666</v>
      </c>
    </row>
    <row r="35" spans="1:9">
      <c r="A35" s="64">
        <v>34</v>
      </c>
      <c r="B35" s="65" t="s">
        <v>157</v>
      </c>
      <c r="C35" s="66" t="s">
        <v>158</v>
      </c>
      <c r="I35" s="63" t="s">
        <v>667</v>
      </c>
    </row>
    <row r="36" spans="1:9">
      <c r="A36" s="64">
        <v>35</v>
      </c>
      <c r="B36" s="65" t="s">
        <v>159</v>
      </c>
      <c r="C36" s="66" t="s">
        <v>160</v>
      </c>
      <c r="I36" s="63" t="s">
        <v>668</v>
      </c>
    </row>
    <row r="37" spans="1:9">
      <c r="A37" s="64">
        <v>36</v>
      </c>
      <c r="B37" s="65" t="s">
        <v>161</v>
      </c>
      <c r="C37" s="66" t="s">
        <v>162</v>
      </c>
      <c r="I37" s="63" t="s">
        <v>669</v>
      </c>
    </row>
    <row r="38" spans="1:9">
      <c r="A38" s="64">
        <v>37</v>
      </c>
      <c r="B38" s="65" t="s">
        <v>163</v>
      </c>
      <c r="C38" s="66" t="s">
        <v>164</v>
      </c>
      <c r="I38" s="63" t="s">
        <v>670</v>
      </c>
    </row>
    <row r="39" spans="1:9">
      <c r="A39" s="64">
        <v>38</v>
      </c>
      <c r="B39" s="65" t="s">
        <v>165</v>
      </c>
      <c r="C39" s="66" t="s">
        <v>166</v>
      </c>
      <c r="I39" s="63" t="s">
        <v>671</v>
      </c>
    </row>
    <row r="40" spans="1:9">
      <c r="A40" s="64">
        <v>39</v>
      </c>
      <c r="B40" s="65" t="s">
        <v>167</v>
      </c>
      <c r="C40" s="66" t="s">
        <v>168</v>
      </c>
      <c r="I40" s="63" t="s">
        <v>672</v>
      </c>
    </row>
    <row r="41" spans="1:9">
      <c r="A41" s="64">
        <v>40</v>
      </c>
      <c r="B41" s="65" t="s">
        <v>169</v>
      </c>
      <c r="C41" s="66" t="s">
        <v>170</v>
      </c>
      <c r="I41" s="63" t="s">
        <v>673</v>
      </c>
    </row>
    <row r="42" spans="1:9">
      <c r="A42" s="64">
        <v>41</v>
      </c>
      <c r="B42" s="65" t="s">
        <v>171</v>
      </c>
      <c r="C42" s="66" t="s">
        <v>172</v>
      </c>
      <c r="I42" s="63" t="s">
        <v>674</v>
      </c>
    </row>
    <row r="43" spans="1:9">
      <c r="A43" s="64">
        <v>42</v>
      </c>
      <c r="B43" s="65" t="s">
        <v>173</v>
      </c>
      <c r="C43" s="66" t="s">
        <v>174</v>
      </c>
      <c r="I43" s="63" t="s">
        <v>675</v>
      </c>
    </row>
    <row r="44" spans="1:9">
      <c r="A44" s="64">
        <v>43</v>
      </c>
      <c r="B44" s="65" t="s">
        <v>175</v>
      </c>
      <c r="C44" s="66" t="s">
        <v>176</v>
      </c>
      <c r="I44" s="63" t="s">
        <v>676</v>
      </c>
    </row>
    <row r="45" spans="1:9">
      <c r="A45" s="64">
        <v>44</v>
      </c>
      <c r="B45" s="65" t="s">
        <v>177</v>
      </c>
      <c r="C45" s="66" t="s">
        <v>178</v>
      </c>
      <c r="I45" s="63" t="s">
        <v>677</v>
      </c>
    </row>
    <row r="46" spans="1:9">
      <c r="A46" s="64">
        <v>45</v>
      </c>
      <c r="B46" s="65" t="s">
        <v>179</v>
      </c>
      <c r="C46" s="66" t="s">
        <v>180</v>
      </c>
      <c r="I46" s="63" t="s">
        <v>678</v>
      </c>
    </row>
    <row r="47" spans="1:9">
      <c r="A47" s="64">
        <v>46</v>
      </c>
      <c r="B47" s="65" t="s">
        <v>181</v>
      </c>
      <c r="C47" s="66" t="s">
        <v>182</v>
      </c>
      <c r="I47" s="63" t="s">
        <v>679</v>
      </c>
    </row>
    <row r="48" spans="1:9">
      <c r="A48" s="64">
        <v>47</v>
      </c>
      <c r="B48" s="65" t="s">
        <v>183</v>
      </c>
      <c r="C48" s="66" t="s">
        <v>184</v>
      </c>
      <c r="I48" s="63" t="s">
        <v>680</v>
      </c>
    </row>
    <row r="49" spans="1:9">
      <c r="A49" s="64">
        <v>48</v>
      </c>
      <c r="B49" s="65" t="s">
        <v>185</v>
      </c>
      <c r="C49" s="66" t="s">
        <v>186</v>
      </c>
      <c r="I49" s="63" t="s">
        <v>681</v>
      </c>
    </row>
    <row r="50" spans="1:9">
      <c r="A50" s="64">
        <v>49</v>
      </c>
      <c r="B50" s="65" t="s">
        <v>187</v>
      </c>
      <c r="C50" s="66" t="s">
        <v>188</v>
      </c>
      <c r="I50" s="63" t="s">
        <v>682</v>
      </c>
    </row>
    <row r="51" spans="1:9">
      <c r="A51" s="64">
        <v>50</v>
      </c>
      <c r="B51" s="65" t="s">
        <v>189</v>
      </c>
      <c r="C51" s="66" t="s">
        <v>190</v>
      </c>
      <c r="I51" s="63" t="s">
        <v>683</v>
      </c>
    </row>
    <row r="52" spans="1:9">
      <c r="A52" s="64">
        <v>51</v>
      </c>
      <c r="B52" s="65" t="s">
        <v>191</v>
      </c>
      <c r="C52" s="66" t="s">
        <v>192</v>
      </c>
      <c r="I52" s="63" t="s">
        <v>684</v>
      </c>
    </row>
    <row r="53" spans="1:9">
      <c r="A53" s="64">
        <v>52</v>
      </c>
      <c r="B53" s="65" t="s">
        <v>193</v>
      </c>
      <c r="C53" s="66" t="s">
        <v>194</v>
      </c>
      <c r="I53" s="63" t="s">
        <v>685</v>
      </c>
    </row>
    <row r="54" spans="1:9">
      <c r="A54" s="64">
        <v>53</v>
      </c>
      <c r="B54" s="65" t="s">
        <v>195</v>
      </c>
      <c r="C54" s="66" t="s">
        <v>196</v>
      </c>
      <c r="I54" s="63" t="s">
        <v>686</v>
      </c>
    </row>
    <row r="55" spans="1:9">
      <c r="A55" s="64">
        <v>54</v>
      </c>
      <c r="B55" s="65" t="s">
        <v>197</v>
      </c>
      <c r="C55" s="66" t="s">
        <v>198</v>
      </c>
      <c r="I55" s="63" t="s">
        <v>687</v>
      </c>
    </row>
    <row r="56" spans="1:9">
      <c r="A56" s="64">
        <v>55</v>
      </c>
      <c r="B56" s="65" t="s">
        <v>199</v>
      </c>
      <c r="C56" s="66" t="s">
        <v>200</v>
      </c>
      <c r="I56" s="63" t="s">
        <v>688</v>
      </c>
    </row>
    <row r="57" spans="1:9">
      <c r="A57" s="64">
        <v>56</v>
      </c>
      <c r="B57" s="65" t="s">
        <v>201</v>
      </c>
      <c r="C57" s="66" t="s">
        <v>202</v>
      </c>
      <c r="I57" s="63" t="s">
        <v>689</v>
      </c>
    </row>
    <row r="58" spans="1:9">
      <c r="A58" s="64">
        <v>57</v>
      </c>
      <c r="B58" s="65" t="s">
        <v>203</v>
      </c>
      <c r="C58" s="66" t="s">
        <v>204</v>
      </c>
      <c r="I58" s="63" t="s">
        <v>690</v>
      </c>
    </row>
    <row r="59" spans="1:9">
      <c r="A59" s="64">
        <v>58</v>
      </c>
      <c r="B59" s="65" t="s">
        <v>205</v>
      </c>
      <c r="C59" s="66" t="s">
        <v>206</v>
      </c>
      <c r="I59" s="63" t="s">
        <v>691</v>
      </c>
    </row>
    <row r="60" spans="1:9">
      <c r="A60" s="64">
        <v>59</v>
      </c>
      <c r="B60" s="65" t="s">
        <v>207</v>
      </c>
      <c r="C60" s="66" t="s">
        <v>208</v>
      </c>
      <c r="I60" s="63" t="s">
        <v>692</v>
      </c>
    </row>
    <row r="61" spans="1:9">
      <c r="A61" s="64">
        <v>60</v>
      </c>
      <c r="B61" s="65" t="s">
        <v>209</v>
      </c>
      <c r="C61" s="66" t="s">
        <v>210</v>
      </c>
      <c r="I61" s="63" t="s">
        <v>693</v>
      </c>
    </row>
    <row r="62" spans="1:9">
      <c r="A62" s="64">
        <v>61</v>
      </c>
      <c r="B62" s="65" t="s">
        <v>211</v>
      </c>
      <c r="C62" s="66" t="s">
        <v>212</v>
      </c>
      <c r="I62" s="63" t="s">
        <v>694</v>
      </c>
    </row>
    <row r="63" spans="1:9">
      <c r="A63" s="64">
        <v>62</v>
      </c>
      <c r="B63" s="65" t="s">
        <v>213</v>
      </c>
      <c r="C63" s="66" t="s">
        <v>214</v>
      </c>
      <c r="I63" s="63" t="s">
        <v>695</v>
      </c>
    </row>
    <row r="64" spans="1:9">
      <c r="A64" s="64">
        <v>63</v>
      </c>
      <c r="B64" s="65" t="s">
        <v>215</v>
      </c>
      <c r="C64" s="66" t="s">
        <v>216</v>
      </c>
      <c r="I64" s="63" t="s">
        <v>696</v>
      </c>
    </row>
    <row r="65" spans="1:9">
      <c r="A65" s="64">
        <v>64</v>
      </c>
      <c r="B65" s="65" t="s">
        <v>217</v>
      </c>
      <c r="C65" s="66" t="s">
        <v>218</v>
      </c>
      <c r="I65" s="63" t="s">
        <v>697</v>
      </c>
    </row>
    <row r="66" spans="1:9">
      <c r="A66" s="64">
        <v>65</v>
      </c>
      <c r="B66" s="65" t="s">
        <v>219</v>
      </c>
      <c r="C66" s="66" t="s">
        <v>220</v>
      </c>
      <c r="I66" s="63" t="s">
        <v>698</v>
      </c>
    </row>
    <row r="67" spans="1:9">
      <c r="A67" s="64">
        <v>66</v>
      </c>
      <c r="B67" s="65" t="s">
        <v>221</v>
      </c>
      <c r="C67" s="66" t="s">
        <v>222</v>
      </c>
      <c r="I67" s="63" t="s">
        <v>699</v>
      </c>
    </row>
    <row r="68" spans="1:9">
      <c r="A68" s="64">
        <v>67</v>
      </c>
      <c r="B68" s="65" t="s">
        <v>223</v>
      </c>
      <c r="C68" s="66" t="s">
        <v>224</v>
      </c>
      <c r="I68" s="63" t="s">
        <v>700</v>
      </c>
    </row>
    <row r="69" spans="1:9">
      <c r="A69" s="64">
        <v>68</v>
      </c>
      <c r="B69" s="65" t="s">
        <v>225</v>
      </c>
      <c r="C69" s="66" t="s">
        <v>226</v>
      </c>
      <c r="I69" s="63" t="s">
        <v>701</v>
      </c>
    </row>
    <row r="70" spans="1:9">
      <c r="A70" s="64">
        <v>69</v>
      </c>
      <c r="B70" s="65" t="s">
        <v>227</v>
      </c>
      <c r="C70" s="66" t="s">
        <v>228</v>
      </c>
      <c r="I70" s="63" t="s">
        <v>702</v>
      </c>
    </row>
    <row r="71" spans="1:9">
      <c r="A71" s="64">
        <v>70</v>
      </c>
      <c r="B71" s="65" t="s">
        <v>229</v>
      </c>
      <c r="C71" s="66" t="s">
        <v>230</v>
      </c>
      <c r="I71" s="63" t="s">
        <v>703</v>
      </c>
    </row>
    <row r="72" spans="1:9">
      <c r="A72" s="64">
        <v>71</v>
      </c>
      <c r="B72" s="65" t="s">
        <v>231</v>
      </c>
      <c r="C72" s="66" t="s">
        <v>232</v>
      </c>
      <c r="I72" s="63" t="s">
        <v>704</v>
      </c>
    </row>
    <row r="73" spans="1:9">
      <c r="A73" s="64">
        <v>72</v>
      </c>
      <c r="B73" s="65" t="s">
        <v>233</v>
      </c>
      <c r="C73" s="66" t="s">
        <v>234</v>
      </c>
      <c r="I73" s="63" t="s">
        <v>705</v>
      </c>
    </row>
    <row r="74" spans="1:9">
      <c r="A74" s="64">
        <v>73</v>
      </c>
      <c r="B74" s="65" t="s">
        <v>235</v>
      </c>
      <c r="C74" s="66" t="s">
        <v>236</v>
      </c>
      <c r="I74" s="63" t="s">
        <v>706</v>
      </c>
    </row>
    <row r="75" spans="1:9">
      <c r="A75" s="64">
        <v>74</v>
      </c>
      <c r="B75" s="65" t="s">
        <v>237</v>
      </c>
      <c r="C75" s="66" t="s">
        <v>238</v>
      </c>
      <c r="I75" s="63" t="s">
        <v>707</v>
      </c>
    </row>
    <row r="76" spans="1:9">
      <c r="A76" s="64">
        <v>75</v>
      </c>
      <c r="B76" s="65" t="s">
        <v>239</v>
      </c>
      <c r="C76" s="66" t="s">
        <v>240</v>
      </c>
      <c r="I76" s="63" t="s">
        <v>708</v>
      </c>
    </row>
    <row r="77" spans="1:9">
      <c r="A77" s="64">
        <v>76</v>
      </c>
      <c r="B77" s="65" t="s">
        <v>241</v>
      </c>
      <c r="C77" s="66" t="s">
        <v>242</v>
      </c>
      <c r="I77" s="63" t="s">
        <v>709</v>
      </c>
    </row>
    <row r="78" spans="1:9">
      <c r="A78" s="64">
        <v>77</v>
      </c>
      <c r="B78" s="65" t="s">
        <v>243</v>
      </c>
      <c r="C78" s="66" t="s">
        <v>244</v>
      </c>
      <c r="I78" s="63" t="s">
        <v>710</v>
      </c>
    </row>
    <row r="79" spans="1:9">
      <c r="A79" s="64">
        <v>78</v>
      </c>
      <c r="B79" s="65" t="s">
        <v>245</v>
      </c>
      <c r="C79" s="66" t="s">
        <v>246</v>
      </c>
      <c r="I79" s="63" t="s">
        <v>711</v>
      </c>
    </row>
    <row r="80" spans="1:9">
      <c r="A80" s="64">
        <v>79</v>
      </c>
      <c r="B80" s="65" t="s">
        <v>247</v>
      </c>
      <c r="C80" s="66" t="s">
        <v>248</v>
      </c>
      <c r="I80" s="63" t="s">
        <v>712</v>
      </c>
    </row>
    <row r="81" spans="1:9">
      <c r="A81" s="64">
        <v>80</v>
      </c>
      <c r="B81" s="65" t="s">
        <v>249</v>
      </c>
      <c r="C81" s="66" t="s">
        <v>250</v>
      </c>
      <c r="I81" s="63" t="s">
        <v>713</v>
      </c>
    </row>
    <row r="82" spans="1:9">
      <c r="A82" s="64">
        <v>81</v>
      </c>
      <c r="B82" s="65" t="s">
        <v>251</v>
      </c>
      <c r="C82" s="66" t="s">
        <v>252</v>
      </c>
      <c r="I82" s="63" t="s">
        <v>714</v>
      </c>
    </row>
    <row r="83" spans="1:9">
      <c r="A83" s="64">
        <v>82</v>
      </c>
      <c r="B83" s="65" t="s">
        <v>253</v>
      </c>
      <c r="C83" s="66" t="s">
        <v>254</v>
      </c>
      <c r="I83" s="63" t="s">
        <v>715</v>
      </c>
    </row>
    <row r="84" spans="1:9">
      <c r="A84" s="64">
        <v>83</v>
      </c>
      <c r="B84" s="65" t="s">
        <v>255</v>
      </c>
      <c r="C84" s="66" t="s">
        <v>256</v>
      </c>
      <c r="I84" s="63" t="s">
        <v>716</v>
      </c>
    </row>
    <row r="85" spans="1:9">
      <c r="A85" s="64">
        <v>84</v>
      </c>
      <c r="B85" s="65" t="s">
        <v>257</v>
      </c>
      <c r="C85" s="66" t="s">
        <v>258</v>
      </c>
      <c r="I85" s="63" t="s">
        <v>717</v>
      </c>
    </row>
    <row r="86" spans="1:9">
      <c r="A86" s="64">
        <v>85</v>
      </c>
      <c r="B86" s="65" t="s">
        <v>259</v>
      </c>
      <c r="C86" s="66" t="s">
        <v>260</v>
      </c>
      <c r="I86" s="63" t="s">
        <v>718</v>
      </c>
    </row>
    <row r="87" spans="1:9">
      <c r="A87" s="64">
        <v>86</v>
      </c>
      <c r="B87" s="65" t="s">
        <v>261</v>
      </c>
      <c r="C87" s="66" t="s">
        <v>262</v>
      </c>
      <c r="I87" s="63" t="s">
        <v>719</v>
      </c>
    </row>
    <row r="88" spans="1:9">
      <c r="A88" s="64">
        <v>87</v>
      </c>
      <c r="B88" s="65" t="s">
        <v>263</v>
      </c>
      <c r="C88" s="66" t="s">
        <v>264</v>
      </c>
      <c r="I88" s="63" t="s">
        <v>720</v>
      </c>
    </row>
    <row r="89" spans="1:9">
      <c r="A89" s="64">
        <v>88</v>
      </c>
      <c r="B89" s="65" t="s">
        <v>265</v>
      </c>
      <c r="C89" s="66" t="s">
        <v>266</v>
      </c>
      <c r="I89" s="63" t="s">
        <v>721</v>
      </c>
    </row>
    <row r="90" spans="1:9">
      <c r="A90" s="64">
        <v>89</v>
      </c>
      <c r="B90" s="65" t="s">
        <v>267</v>
      </c>
      <c r="C90" s="66" t="s">
        <v>268</v>
      </c>
      <c r="I90" s="63" t="s">
        <v>722</v>
      </c>
    </row>
    <row r="91" spans="1:9">
      <c r="A91" s="64">
        <v>90</v>
      </c>
      <c r="B91" s="65" t="s">
        <v>269</v>
      </c>
      <c r="C91" s="66" t="s">
        <v>270</v>
      </c>
      <c r="I91" s="63" t="s">
        <v>723</v>
      </c>
    </row>
    <row r="92" spans="1:9">
      <c r="A92" s="64">
        <v>91</v>
      </c>
      <c r="B92" s="65" t="s">
        <v>271</v>
      </c>
      <c r="C92" s="66" t="s">
        <v>272</v>
      </c>
      <c r="I92" s="63" t="s">
        <v>724</v>
      </c>
    </row>
    <row r="93" spans="1:9">
      <c r="A93" s="64">
        <v>92</v>
      </c>
      <c r="B93" s="65" t="s">
        <v>273</v>
      </c>
      <c r="C93" s="66" t="s">
        <v>274</v>
      </c>
      <c r="I93" s="63" t="s">
        <v>725</v>
      </c>
    </row>
    <row r="94" spans="1:9">
      <c r="A94" s="64">
        <v>93</v>
      </c>
      <c r="B94" s="65" t="s">
        <v>275</v>
      </c>
      <c r="C94" s="66" t="s">
        <v>276</v>
      </c>
      <c r="I94" s="63" t="s">
        <v>726</v>
      </c>
    </row>
    <row r="95" spans="1:9">
      <c r="A95" s="64">
        <v>94</v>
      </c>
      <c r="B95" s="65" t="s">
        <v>277</v>
      </c>
      <c r="C95" s="66" t="s">
        <v>278</v>
      </c>
      <c r="I95" s="63" t="s">
        <v>727</v>
      </c>
    </row>
    <row r="96" spans="1:9">
      <c r="A96" s="64">
        <v>95</v>
      </c>
      <c r="B96" s="65" t="s">
        <v>279</v>
      </c>
      <c r="C96" s="66" t="s">
        <v>280</v>
      </c>
      <c r="I96" s="63" t="s">
        <v>728</v>
      </c>
    </row>
    <row r="97" spans="1:9">
      <c r="A97" s="64">
        <v>96</v>
      </c>
      <c r="B97" s="65" t="s">
        <v>281</v>
      </c>
      <c r="C97" s="66" t="s">
        <v>282</v>
      </c>
      <c r="I97" s="63" t="s">
        <v>729</v>
      </c>
    </row>
    <row r="98" spans="1:9">
      <c r="A98" s="64">
        <v>97</v>
      </c>
      <c r="B98" s="65" t="s">
        <v>283</v>
      </c>
      <c r="C98" s="66" t="s">
        <v>284</v>
      </c>
      <c r="I98" s="63" t="s">
        <v>730</v>
      </c>
    </row>
    <row r="99" spans="1:9">
      <c r="A99" s="64">
        <v>98</v>
      </c>
      <c r="B99" s="65" t="s">
        <v>285</v>
      </c>
      <c r="C99" s="66" t="s">
        <v>286</v>
      </c>
      <c r="I99" s="63" t="s">
        <v>731</v>
      </c>
    </row>
    <row r="100" spans="1:9">
      <c r="A100" s="64">
        <v>99</v>
      </c>
      <c r="B100" s="65" t="s">
        <v>287</v>
      </c>
      <c r="C100" s="66" t="s">
        <v>288</v>
      </c>
      <c r="I100" s="63" t="s">
        <v>732</v>
      </c>
    </row>
    <row r="101" spans="1:9">
      <c r="A101" s="64">
        <v>100</v>
      </c>
      <c r="B101" s="65" t="s">
        <v>289</v>
      </c>
      <c r="C101" s="66" t="s">
        <v>290</v>
      </c>
      <c r="I101" s="63" t="s">
        <v>733</v>
      </c>
    </row>
    <row r="102" spans="1:9">
      <c r="A102" s="64">
        <v>101</v>
      </c>
      <c r="B102" s="65" t="s">
        <v>291</v>
      </c>
      <c r="C102" s="66" t="s">
        <v>292</v>
      </c>
      <c r="I102" s="63" t="s">
        <v>734</v>
      </c>
    </row>
    <row r="103" spans="1:9">
      <c r="A103" s="64">
        <v>102</v>
      </c>
      <c r="B103" s="65" t="s">
        <v>293</v>
      </c>
      <c r="C103" s="66" t="s">
        <v>294</v>
      </c>
      <c r="I103" s="63" t="s">
        <v>735</v>
      </c>
    </row>
    <row r="104" spans="1:9">
      <c r="A104" s="64">
        <v>103</v>
      </c>
      <c r="B104" s="65" t="s">
        <v>295</v>
      </c>
      <c r="C104" s="66" t="s">
        <v>296</v>
      </c>
      <c r="I104" s="63" t="s">
        <v>736</v>
      </c>
    </row>
    <row r="105" spans="1:9">
      <c r="A105" s="64">
        <v>104</v>
      </c>
      <c r="B105" s="65" t="s">
        <v>297</v>
      </c>
      <c r="C105" s="66" t="s">
        <v>298</v>
      </c>
      <c r="I105" s="63" t="s">
        <v>737</v>
      </c>
    </row>
    <row r="106" spans="1:9">
      <c r="A106" s="64">
        <v>105</v>
      </c>
      <c r="B106" s="65" t="s">
        <v>299</v>
      </c>
      <c r="C106" s="66" t="s">
        <v>300</v>
      </c>
      <c r="I106" s="63" t="s">
        <v>738</v>
      </c>
    </row>
    <row r="107" spans="1:9">
      <c r="A107" s="64">
        <v>106</v>
      </c>
      <c r="B107" s="65" t="s">
        <v>301</v>
      </c>
      <c r="C107" s="66" t="s">
        <v>302</v>
      </c>
      <c r="I107" s="63" t="s">
        <v>739</v>
      </c>
    </row>
    <row r="108" spans="1:9">
      <c r="A108" s="64">
        <v>107</v>
      </c>
      <c r="B108" s="65" t="s">
        <v>303</v>
      </c>
      <c r="C108" s="66" t="s">
        <v>304</v>
      </c>
      <c r="I108" s="63" t="s">
        <v>740</v>
      </c>
    </row>
    <row r="109" spans="1:9">
      <c r="A109" s="64">
        <v>108</v>
      </c>
      <c r="B109" s="65" t="s">
        <v>305</v>
      </c>
      <c r="C109" s="66" t="s">
        <v>306</v>
      </c>
      <c r="I109" s="63" t="s">
        <v>741</v>
      </c>
    </row>
    <row r="110" spans="1:9">
      <c r="A110" s="64">
        <v>109</v>
      </c>
      <c r="B110" s="65" t="s">
        <v>307</v>
      </c>
      <c r="C110" s="66" t="s">
        <v>308</v>
      </c>
      <c r="I110" s="63" t="s">
        <v>742</v>
      </c>
    </row>
    <row r="111" spans="1:9">
      <c r="A111" s="64">
        <v>110</v>
      </c>
      <c r="B111" s="65" t="s">
        <v>309</v>
      </c>
      <c r="C111" s="66" t="s">
        <v>310</v>
      </c>
      <c r="I111" s="63" t="s">
        <v>743</v>
      </c>
    </row>
    <row r="112" spans="1:9">
      <c r="A112" s="64">
        <v>111</v>
      </c>
      <c r="B112" s="65" t="s">
        <v>311</v>
      </c>
      <c r="C112" s="66" t="s">
        <v>312</v>
      </c>
      <c r="I112" s="63" t="s">
        <v>744</v>
      </c>
    </row>
    <row r="113" spans="1:3 16350:16354">
      <c r="A113" s="64">
        <v>112</v>
      </c>
      <c r="B113" s="65" t="s">
        <v>313</v>
      </c>
      <c r="C113" s="66" t="s">
        <v>314</v>
      </c>
    </row>
    <row r="114" spans="1:3 16350:16354">
      <c r="A114" s="64">
        <v>113</v>
      </c>
      <c r="B114" s="65" t="s">
        <v>315</v>
      </c>
      <c r="C114" s="66" t="s">
        <v>316</v>
      </c>
      <c r="XDV114" s="64"/>
      <c r="XDW114" s="65"/>
      <c r="XDX114" s="66"/>
      <c r="XDY114" s="67"/>
      <c r="XDZ114" s="68"/>
    </row>
    <row r="115" spans="1:3 16350:16354">
      <c r="A115" s="64">
        <v>114</v>
      </c>
      <c r="B115" s="65" t="s">
        <v>317</v>
      </c>
      <c r="C115" s="66" t="s">
        <v>318</v>
      </c>
    </row>
    <row r="116" spans="1:3 16350:16354">
      <c r="A116" s="64">
        <v>115</v>
      </c>
      <c r="B116" s="65" t="s">
        <v>319</v>
      </c>
      <c r="C116" s="66" t="s">
        <v>320</v>
      </c>
    </row>
    <row r="117" spans="1:3 16350:16354">
      <c r="A117" s="64">
        <v>116</v>
      </c>
      <c r="B117" s="65" t="s">
        <v>321</v>
      </c>
      <c r="C117" s="66" t="s">
        <v>322</v>
      </c>
    </row>
    <row r="118" spans="1:3 16350:16354">
      <c r="A118" s="64">
        <v>117</v>
      </c>
      <c r="B118" s="65" t="s">
        <v>323</v>
      </c>
      <c r="C118" s="66" t="s">
        <v>324</v>
      </c>
    </row>
    <row r="119" spans="1:3 16350:16354">
      <c r="A119" s="64">
        <v>118</v>
      </c>
      <c r="B119" s="65" t="s">
        <v>325</v>
      </c>
      <c r="C119" s="66" t="s">
        <v>326</v>
      </c>
    </row>
    <row r="120" spans="1:3 16350:16354">
      <c r="A120" s="64">
        <v>119</v>
      </c>
      <c r="B120" s="65" t="s">
        <v>327</v>
      </c>
      <c r="C120" s="66" t="s">
        <v>328</v>
      </c>
    </row>
    <row r="121" spans="1:3 16350:16354">
      <c r="A121" s="64">
        <v>120</v>
      </c>
      <c r="B121" s="65" t="s">
        <v>329</v>
      </c>
      <c r="C121" s="66" t="s">
        <v>330</v>
      </c>
    </row>
    <row r="122" spans="1:3 16350:16354">
      <c r="A122" s="64">
        <v>121</v>
      </c>
      <c r="B122" s="65" t="s">
        <v>331</v>
      </c>
      <c r="C122" s="66" t="s">
        <v>332</v>
      </c>
    </row>
    <row r="123" spans="1:3 16350:16354">
      <c r="A123" s="64">
        <v>122</v>
      </c>
      <c r="B123" s="65" t="s">
        <v>1</v>
      </c>
      <c r="C123" s="66" t="s">
        <v>3</v>
      </c>
    </row>
    <row r="124" spans="1:3 16350:16354">
      <c r="A124" s="64">
        <v>123</v>
      </c>
      <c r="B124" s="65" t="s">
        <v>333</v>
      </c>
      <c r="C124" s="66" t="s">
        <v>334</v>
      </c>
    </row>
    <row r="125" spans="1:3 16350:16354">
      <c r="A125" s="64">
        <v>124</v>
      </c>
      <c r="B125" s="65" t="s">
        <v>335</v>
      </c>
      <c r="C125" s="66" t="s">
        <v>336</v>
      </c>
    </row>
    <row r="126" spans="1:3 16350:16354">
      <c r="A126" s="64">
        <v>125</v>
      </c>
      <c r="B126" s="65" t="s">
        <v>337</v>
      </c>
      <c r="C126" s="66" t="s">
        <v>338</v>
      </c>
    </row>
    <row r="127" spans="1:3 16350:16354">
      <c r="A127" s="64">
        <v>126</v>
      </c>
      <c r="B127" s="65" t="s">
        <v>339</v>
      </c>
      <c r="C127" s="66" t="s">
        <v>340</v>
      </c>
    </row>
    <row r="128" spans="1:3 16350:16354">
      <c r="A128" s="64">
        <v>127</v>
      </c>
      <c r="B128" s="65" t="s">
        <v>341</v>
      </c>
      <c r="C128" s="66" t="s">
        <v>342</v>
      </c>
    </row>
    <row r="129" spans="1:3">
      <c r="A129" s="64">
        <v>128</v>
      </c>
      <c r="B129" s="65" t="s">
        <v>343</v>
      </c>
      <c r="C129" s="66" t="s">
        <v>344</v>
      </c>
    </row>
    <row r="130" spans="1:3">
      <c r="A130" s="64">
        <v>129</v>
      </c>
      <c r="B130" s="65" t="s">
        <v>345</v>
      </c>
      <c r="C130" s="66" t="s">
        <v>346</v>
      </c>
    </row>
    <row r="131" spans="1:3">
      <c r="A131" s="64">
        <v>130</v>
      </c>
      <c r="B131" s="65" t="s">
        <v>347</v>
      </c>
      <c r="C131" s="66" t="s">
        <v>348</v>
      </c>
    </row>
    <row r="132" spans="1:3">
      <c r="A132" s="64">
        <v>131</v>
      </c>
      <c r="B132" s="65" t="s">
        <v>349</v>
      </c>
      <c r="C132" s="66" t="s">
        <v>350</v>
      </c>
    </row>
    <row r="133" spans="1:3">
      <c r="A133" s="64">
        <v>132</v>
      </c>
      <c r="B133" s="65" t="s">
        <v>351</v>
      </c>
      <c r="C133" s="66" t="s">
        <v>352</v>
      </c>
    </row>
    <row r="134" spans="1:3">
      <c r="A134" s="64">
        <v>133</v>
      </c>
      <c r="B134" s="65" t="s">
        <v>353</v>
      </c>
      <c r="C134" s="66" t="s">
        <v>354</v>
      </c>
    </row>
    <row r="135" spans="1:3">
      <c r="A135" s="64">
        <v>134</v>
      </c>
      <c r="B135" s="65" t="s">
        <v>355</v>
      </c>
      <c r="C135" s="66" t="s">
        <v>356</v>
      </c>
    </row>
    <row r="136" spans="1:3">
      <c r="A136" s="64">
        <v>135</v>
      </c>
      <c r="B136" s="65" t="s">
        <v>357</v>
      </c>
      <c r="C136" s="66" t="s">
        <v>358</v>
      </c>
    </row>
    <row r="137" spans="1:3">
      <c r="A137" s="64">
        <v>136</v>
      </c>
      <c r="B137" s="65" t="s">
        <v>359</v>
      </c>
      <c r="C137" s="66" t="s">
        <v>360</v>
      </c>
    </row>
    <row r="138" spans="1:3">
      <c r="A138" s="64">
        <v>137</v>
      </c>
      <c r="B138" s="65" t="s">
        <v>361</v>
      </c>
      <c r="C138" s="66" t="s">
        <v>362</v>
      </c>
    </row>
    <row r="139" spans="1:3">
      <c r="A139" s="64">
        <v>138</v>
      </c>
      <c r="B139" s="65" t="s">
        <v>363</v>
      </c>
      <c r="C139" s="66" t="s">
        <v>364</v>
      </c>
    </row>
    <row r="140" spans="1:3">
      <c r="A140" s="64">
        <v>139</v>
      </c>
      <c r="B140" s="65" t="s">
        <v>365</v>
      </c>
      <c r="C140" s="66" t="s">
        <v>366</v>
      </c>
    </row>
    <row r="141" spans="1:3">
      <c r="A141" s="64">
        <v>140</v>
      </c>
      <c r="B141" s="65" t="s">
        <v>367</v>
      </c>
      <c r="C141" s="66" t="s">
        <v>368</v>
      </c>
    </row>
    <row r="142" spans="1:3">
      <c r="A142" s="64">
        <v>141</v>
      </c>
      <c r="B142" s="65" t="s">
        <v>369</v>
      </c>
      <c r="C142" s="66" t="s">
        <v>370</v>
      </c>
    </row>
    <row r="143" spans="1:3">
      <c r="A143" s="64">
        <v>142</v>
      </c>
      <c r="B143" s="65" t="s">
        <v>371</v>
      </c>
      <c r="C143" s="66" t="s">
        <v>372</v>
      </c>
    </row>
    <row r="144" spans="1:3">
      <c r="A144" s="64">
        <v>143</v>
      </c>
      <c r="B144" s="65" t="s">
        <v>373</v>
      </c>
      <c r="C144" s="66" t="s">
        <v>374</v>
      </c>
    </row>
    <row r="145" spans="1:3">
      <c r="A145" s="64">
        <v>144</v>
      </c>
      <c r="B145" s="65" t="s">
        <v>375</v>
      </c>
      <c r="C145" s="66" t="s">
        <v>376</v>
      </c>
    </row>
    <row r="146" spans="1:3">
      <c r="A146" s="64">
        <v>145</v>
      </c>
      <c r="B146" s="65" t="s">
        <v>377</v>
      </c>
      <c r="C146" s="66" t="s">
        <v>378</v>
      </c>
    </row>
    <row r="147" spans="1:3">
      <c r="A147" s="64">
        <v>146</v>
      </c>
      <c r="B147" s="65" t="s">
        <v>379</v>
      </c>
      <c r="C147" s="66" t="s">
        <v>380</v>
      </c>
    </row>
    <row r="148" spans="1:3">
      <c r="A148" s="64">
        <v>147</v>
      </c>
      <c r="B148" s="65" t="s">
        <v>381</v>
      </c>
      <c r="C148" s="66" t="s">
        <v>382</v>
      </c>
    </row>
    <row r="149" spans="1:3">
      <c r="A149" s="64">
        <v>148</v>
      </c>
      <c r="B149" s="65" t="s">
        <v>383</v>
      </c>
      <c r="C149" s="66" t="s">
        <v>384</v>
      </c>
    </row>
    <row r="150" spans="1:3">
      <c r="A150" s="64">
        <v>149</v>
      </c>
      <c r="B150" s="65" t="s">
        <v>385</v>
      </c>
      <c r="C150" s="66" t="s">
        <v>386</v>
      </c>
    </row>
    <row r="151" spans="1:3">
      <c r="A151" s="64">
        <v>150</v>
      </c>
      <c r="B151" s="65" t="s">
        <v>387</v>
      </c>
      <c r="C151" s="66" t="s">
        <v>388</v>
      </c>
    </row>
    <row r="152" spans="1:3">
      <c r="A152" s="64">
        <v>151</v>
      </c>
      <c r="B152" s="65" t="s">
        <v>389</v>
      </c>
      <c r="C152" s="66" t="s">
        <v>390</v>
      </c>
    </row>
    <row r="153" spans="1:3">
      <c r="A153" s="64">
        <v>152</v>
      </c>
      <c r="B153" s="65" t="s">
        <v>391</v>
      </c>
      <c r="C153" s="66" t="s">
        <v>392</v>
      </c>
    </row>
    <row r="154" spans="1:3">
      <c r="A154" s="64">
        <v>153</v>
      </c>
      <c r="B154" s="65" t="s">
        <v>393</v>
      </c>
      <c r="C154" s="66" t="s">
        <v>394</v>
      </c>
    </row>
    <row r="155" spans="1:3">
      <c r="A155" s="64">
        <v>154</v>
      </c>
      <c r="B155" s="65" t="s">
        <v>395</v>
      </c>
      <c r="C155" s="66" t="s">
        <v>396</v>
      </c>
    </row>
    <row r="156" spans="1:3">
      <c r="A156" s="64">
        <v>155</v>
      </c>
      <c r="B156" s="65" t="s">
        <v>397</v>
      </c>
      <c r="C156" s="66" t="s">
        <v>398</v>
      </c>
    </row>
    <row r="157" spans="1:3">
      <c r="A157" s="64">
        <v>156</v>
      </c>
      <c r="B157" s="65" t="s">
        <v>399</v>
      </c>
      <c r="C157" s="66" t="s">
        <v>400</v>
      </c>
    </row>
    <row r="158" spans="1:3">
      <c r="A158" s="64">
        <v>157</v>
      </c>
      <c r="B158" s="65" t="s">
        <v>401</v>
      </c>
      <c r="C158" s="66" t="s">
        <v>402</v>
      </c>
    </row>
    <row r="159" spans="1:3">
      <c r="A159" s="64">
        <v>158</v>
      </c>
      <c r="B159" s="65" t="s">
        <v>403</v>
      </c>
      <c r="C159" s="66" t="s">
        <v>404</v>
      </c>
    </row>
    <row r="160" spans="1:3">
      <c r="A160" s="64">
        <v>159</v>
      </c>
      <c r="B160" s="65" t="s">
        <v>405</v>
      </c>
      <c r="C160" s="66" t="s">
        <v>406</v>
      </c>
    </row>
    <row r="161" spans="1:3">
      <c r="A161" s="64">
        <v>160</v>
      </c>
      <c r="B161" s="65" t="s">
        <v>407</v>
      </c>
      <c r="C161" s="66" t="s">
        <v>408</v>
      </c>
    </row>
    <row r="162" spans="1:3">
      <c r="A162" s="64">
        <v>161</v>
      </c>
      <c r="B162" s="65" t="s">
        <v>409</v>
      </c>
      <c r="C162" s="66" t="s">
        <v>410</v>
      </c>
    </row>
    <row r="163" spans="1:3">
      <c r="A163" s="64">
        <v>162</v>
      </c>
      <c r="B163" s="65" t="s">
        <v>411</v>
      </c>
      <c r="C163" s="66" t="s">
        <v>412</v>
      </c>
    </row>
    <row r="164" spans="1:3">
      <c r="A164" s="64">
        <v>163</v>
      </c>
      <c r="B164" s="65" t="s">
        <v>413</v>
      </c>
      <c r="C164" s="66" t="s">
        <v>414</v>
      </c>
    </row>
    <row r="165" spans="1:3">
      <c r="A165" s="64">
        <v>164</v>
      </c>
      <c r="B165" s="65" t="s">
        <v>415</v>
      </c>
      <c r="C165" s="66" t="s">
        <v>416</v>
      </c>
    </row>
    <row r="166" spans="1:3">
      <c r="A166" s="64">
        <v>165</v>
      </c>
      <c r="B166" s="65" t="s">
        <v>417</v>
      </c>
      <c r="C166" s="66" t="s">
        <v>418</v>
      </c>
    </row>
    <row r="167" spans="1:3">
      <c r="A167" s="64">
        <v>166</v>
      </c>
      <c r="B167" s="65" t="s">
        <v>419</v>
      </c>
      <c r="C167" s="66" t="s">
        <v>420</v>
      </c>
    </row>
    <row r="168" spans="1:3">
      <c r="A168" s="64">
        <v>167</v>
      </c>
      <c r="B168" s="65" t="s">
        <v>421</v>
      </c>
      <c r="C168" s="66" t="s">
        <v>422</v>
      </c>
    </row>
    <row r="169" spans="1:3">
      <c r="A169" s="64">
        <v>168</v>
      </c>
      <c r="B169" s="65" t="s">
        <v>423</v>
      </c>
      <c r="C169" s="66" t="s">
        <v>424</v>
      </c>
    </row>
    <row r="170" spans="1:3">
      <c r="A170" s="64">
        <v>169</v>
      </c>
      <c r="B170" s="65" t="s">
        <v>425</v>
      </c>
      <c r="C170" s="66" t="s">
        <v>426</v>
      </c>
    </row>
    <row r="171" spans="1:3">
      <c r="A171" s="64">
        <v>170</v>
      </c>
      <c r="B171" s="65" t="s">
        <v>427</v>
      </c>
      <c r="C171" s="66" t="s">
        <v>428</v>
      </c>
    </row>
    <row r="172" spans="1:3">
      <c r="A172" s="64">
        <v>171</v>
      </c>
      <c r="B172" s="65" t="s">
        <v>429</v>
      </c>
      <c r="C172" s="66" t="s">
        <v>430</v>
      </c>
    </row>
    <row r="173" spans="1:3">
      <c r="A173" s="64">
        <v>172</v>
      </c>
      <c r="B173" s="65" t="s">
        <v>431</v>
      </c>
      <c r="C173" s="66" t="s">
        <v>432</v>
      </c>
    </row>
    <row r="174" spans="1:3">
      <c r="A174" s="64">
        <v>173</v>
      </c>
      <c r="B174" s="65" t="s">
        <v>433</v>
      </c>
      <c r="C174" s="66" t="s">
        <v>434</v>
      </c>
    </row>
    <row r="175" spans="1:3">
      <c r="A175" s="64">
        <v>174</v>
      </c>
      <c r="B175" s="65" t="s">
        <v>435</v>
      </c>
      <c r="C175" s="66" t="s">
        <v>436</v>
      </c>
    </row>
    <row r="176" spans="1:3">
      <c r="A176" s="64">
        <v>175</v>
      </c>
      <c r="B176" s="65" t="s">
        <v>437</v>
      </c>
      <c r="C176" s="66" t="s">
        <v>438</v>
      </c>
    </row>
    <row r="177" spans="1:3 16270:16354">
      <c r="A177" s="64">
        <v>176</v>
      </c>
      <c r="B177" s="65" t="s">
        <v>439</v>
      </c>
      <c r="C177" s="66" t="s">
        <v>440</v>
      </c>
      <c r="XDL177" s="64"/>
      <c r="XDM177" s="65"/>
      <c r="XDN177" s="66"/>
      <c r="XDO177" s="67"/>
      <c r="XDP177" s="68"/>
      <c r="XDV177" s="64"/>
      <c r="XDW177" s="65"/>
      <c r="XDX177" s="66"/>
      <c r="XDY177" s="69"/>
      <c r="XDZ177" s="69"/>
    </row>
    <row r="178" spans="1:3 16270:16354">
      <c r="A178" s="64">
        <v>177</v>
      </c>
      <c r="B178" s="65" t="s">
        <v>441</v>
      </c>
      <c r="C178" s="66" t="s">
        <v>442</v>
      </c>
      <c r="XDV178" s="64"/>
      <c r="XDW178" s="65"/>
      <c r="XDX178" s="66"/>
      <c r="XDY178" s="67"/>
      <c r="XDZ178" s="68"/>
    </row>
    <row r="179" spans="1:3 16270:16354">
      <c r="A179" s="64">
        <v>178</v>
      </c>
      <c r="B179" s="65" t="s">
        <v>443</v>
      </c>
      <c r="C179" s="66" t="s">
        <v>444</v>
      </c>
      <c r="XDL179" s="64"/>
      <c r="XDM179" s="65"/>
      <c r="XDN179" s="66"/>
      <c r="XDO179" s="67"/>
      <c r="XDP179" s="68"/>
      <c r="XDV179" s="64"/>
      <c r="XDW179" s="65"/>
      <c r="XDX179" s="66"/>
      <c r="XDY179" s="69"/>
      <c r="XDZ179" s="69"/>
    </row>
    <row r="180" spans="1:3 16270:16354">
      <c r="A180" s="64">
        <v>179</v>
      </c>
      <c r="B180" s="65" t="s">
        <v>445</v>
      </c>
      <c r="C180" s="66" t="s">
        <v>446</v>
      </c>
      <c r="XDB180" s="64"/>
      <c r="XDC180" s="65"/>
      <c r="XDD180" s="66"/>
      <c r="XDE180" s="67"/>
      <c r="XDF180" s="68"/>
      <c r="XDL180" s="64"/>
      <c r="XDM180" s="65"/>
      <c r="XDN180" s="66"/>
      <c r="XDO180" s="69"/>
      <c r="XDP180" s="69"/>
      <c r="XDV180" s="64"/>
      <c r="XDW180" s="65"/>
      <c r="XDX180" s="66"/>
    </row>
    <row r="181" spans="1:3 16270:16354">
      <c r="A181" s="64">
        <v>180</v>
      </c>
      <c r="B181" s="65" t="s">
        <v>447</v>
      </c>
      <c r="C181" s="66" t="s">
        <v>448</v>
      </c>
      <c r="XCR181" s="64"/>
      <c r="XCS181" s="65"/>
      <c r="XCT181" s="66"/>
      <c r="XCU181" s="67"/>
      <c r="XCV181" s="68"/>
      <c r="XDB181" s="64"/>
      <c r="XDC181" s="65"/>
      <c r="XDD181" s="66"/>
      <c r="XDE181" s="69"/>
      <c r="XDF181" s="69"/>
      <c r="XDL181" s="64"/>
      <c r="XDM181" s="65"/>
      <c r="XDN181" s="66"/>
      <c r="XDV181" s="64"/>
      <c r="XDW181" s="65"/>
      <c r="XDX181" s="66"/>
      <c r="XDY181" s="69"/>
    </row>
    <row r="182" spans="1:3 16270:16354">
      <c r="A182" s="64">
        <v>181</v>
      </c>
      <c r="B182" s="65" t="s">
        <v>449</v>
      </c>
      <c r="C182" s="66" t="s">
        <v>450</v>
      </c>
      <c r="XCH182" s="64"/>
      <c r="XCI182" s="65"/>
      <c r="XCJ182" s="66"/>
      <c r="XCK182" s="67"/>
      <c r="XCL182" s="68"/>
      <c r="XCR182" s="64"/>
      <c r="XCS182" s="65"/>
      <c r="XCT182" s="66"/>
      <c r="XCU182" s="69"/>
      <c r="XCV182" s="69"/>
      <c r="XDB182" s="64"/>
      <c r="XDC182" s="65"/>
      <c r="XDD182" s="66"/>
      <c r="XDL182" s="64"/>
      <c r="XDM182" s="65"/>
      <c r="XDN182" s="66"/>
      <c r="XDO182" s="69"/>
      <c r="XDV182" s="64"/>
      <c r="XDW182" s="65"/>
      <c r="XDX182" s="66"/>
      <c r="XDY182" s="70"/>
      <c r="XDZ182" s="70"/>
    </row>
    <row r="183" spans="1:3 16270:16354">
      <c r="A183" s="64">
        <v>182</v>
      </c>
      <c r="B183" s="65" t="s">
        <v>451</v>
      </c>
      <c r="C183" s="66" t="s">
        <v>452</v>
      </c>
      <c r="XBX183" s="64"/>
      <c r="XBY183" s="65"/>
      <c r="XBZ183" s="66"/>
      <c r="XCA183" s="67"/>
      <c r="XCB183" s="68"/>
      <c r="XCH183" s="64"/>
      <c r="XCI183" s="65"/>
      <c r="XCJ183" s="66"/>
      <c r="XCK183" s="69"/>
      <c r="XCL183" s="69"/>
      <c r="XCR183" s="64"/>
      <c r="XCS183" s="65"/>
      <c r="XCT183" s="66"/>
      <c r="XDB183" s="64"/>
      <c r="XDC183" s="65"/>
      <c r="XDD183" s="66"/>
      <c r="XDE183" s="69"/>
      <c r="XDL183" s="64"/>
      <c r="XDM183" s="65"/>
      <c r="XDN183" s="66"/>
      <c r="XDO183" s="70"/>
      <c r="XDP183" s="70"/>
      <c r="XDV183" s="64"/>
      <c r="XDW183" s="65"/>
      <c r="XDX183" s="66"/>
      <c r="XDY183" s="70"/>
      <c r="XDZ183" s="70"/>
    </row>
    <row r="184" spans="1:3 16270:16354">
      <c r="A184" s="64">
        <v>183</v>
      </c>
      <c r="B184" s="65" t="s">
        <v>453</v>
      </c>
      <c r="C184" s="66" t="s">
        <v>454</v>
      </c>
      <c r="XBN184" s="64"/>
      <c r="XBO184" s="65"/>
      <c r="XBP184" s="66"/>
      <c r="XBQ184" s="67"/>
      <c r="XBR184" s="68"/>
      <c r="XBX184" s="64"/>
      <c r="XBY184" s="65"/>
      <c r="XBZ184" s="66"/>
      <c r="XCA184" s="69"/>
      <c r="XCB184" s="69"/>
      <c r="XCH184" s="64"/>
      <c r="XCI184" s="65"/>
      <c r="XCJ184" s="66"/>
      <c r="XCR184" s="64"/>
      <c r="XCS184" s="65"/>
      <c r="XCT184" s="66"/>
      <c r="XCU184" s="69"/>
      <c r="XDB184" s="64"/>
      <c r="XDC184" s="65"/>
      <c r="XDD184" s="66"/>
      <c r="XDE184" s="70"/>
      <c r="XDF184" s="70"/>
      <c r="XDL184" s="64"/>
      <c r="XDM184" s="65"/>
      <c r="XDN184" s="66"/>
      <c r="XDO184" s="70"/>
      <c r="XDP184" s="70"/>
      <c r="XDV184" s="64"/>
      <c r="XDW184" s="65"/>
      <c r="XDX184" s="66"/>
    </row>
    <row r="185" spans="1:3 16270:16354">
      <c r="A185" s="64">
        <v>184</v>
      </c>
      <c r="B185" s="65" t="s">
        <v>455</v>
      </c>
      <c r="C185" s="66" t="s">
        <v>456</v>
      </c>
      <c r="XBD185" s="64"/>
      <c r="XBE185" s="65"/>
      <c r="XBF185" s="66"/>
      <c r="XBG185" s="67"/>
      <c r="XBH185" s="68"/>
      <c r="XBN185" s="64"/>
      <c r="XBO185" s="65"/>
      <c r="XBP185" s="66"/>
      <c r="XBQ185" s="69"/>
      <c r="XBR185" s="69"/>
      <c r="XBX185" s="64"/>
      <c r="XBY185" s="65"/>
      <c r="XBZ185" s="66"/>
      <c r="XCH185" s="64"/>
      <c r="XCI185" s="65"/>
      <c r="XCJ185" s="66"/>
      <c r="XCK185" s="69"/>
      <c r="XCR185" s="64"/>
      <c r="XCS185" s="65"/>
      <c r="XCT185" s="66"/>
      <c r="XCU185" s="70"/>
      <c r="XCV185" s="70"/>
      <c r="XDB185" s="64"/>
      <c r="XDC185" s="65"/>
      <c r="XDD185" s="66"/>
      <c r="XDE185" s="70"/>
      <c r="XDF185" s="70"/>
      <c r="XDL185" s="64"/>
      <c r="XDM185" s="65"/>
      <c r="XDN185" s="66"/>
      <c r="XDV185" s="64"/>
      <c r="XDW185" s="65"/>
      <c r="XDX185" s="66"/>
    </row>
    <row r="186" spans="1:3 16270:16354">
      <c r="A186" s="64">
        <v>185</v>
      </c>
      <c r="B186" s="65" t="s">
        <v>457</v>
      </c>
      <c r="C186" s="66" t="s">
        <v>458</v>
      </c>
      <c r="XAT186" s="64"/>
      <c r="XAU186" s="65"/>
      <c r="XAV186" s="66"/>
      <c r="XAW186" s="67"/>
      <c r="XAX186" s="68"/>
      <c r="XBD186" s="64"/>
      <c r="XBE186" s="65"/>
      <c r="XBF186" s="66"/>
      <c r="XBG186" s="69"/>
      <c r="XBH186" s="69"/>
      <c r="XBN186" s="64"/>
      <c r="XBO186" s="65"/>
      <c r="XBP186" s="66"/>
      <c r="XBX186" s="64"/>
      <c r="XBY186" s="65"/>
      <c r="XBZ186" s="66"/>
      <c r="XCA186" s="69"/>
      <c r="XCH186" s="64"/>
      <c r="XCI186" s="65"/>
      <c r="XCJ186" s="66"/>
      <c r="XCK186" s="70"/>
      <c r="XCL186" s="70"/>
      <c r="XCR186" s="64"/>
      <c r="XCS186" s="65"/>
      <c r="XCT186" s="66"/>
      <c r="XCU186" s="70"/>
      <c r="XCV186" s="70"/>
      <c r="XDB186" s="64"/>
      <c r="XDC186" s="65"/>
      <c r="XDD186" s="66"/>
      <c r="XDL186" s="64"/>
      <c r="XDM186" s="65"/>
      <c r="XDN186" s="66"/>
      <c r="XDV186" s="64"/>
      <c r="XDW186" s="65"/>
      <c r="XDX186" s="66"/>
    </row>
    <row r="187" spans="1:3 16270:16354">
      <c r="A187" s="64">
        <v>186</v>
      </c>
      <c r="B187" s="65" t="s">
        <v>459</v>
      </c>
      <c r="C187" s="66" t="s">
        <v>460</v>
      </c>
    </row>
    <row r="188" spans="1:3 16270:16354">
      <c r="A188" s="64">
        <v>187</v>
      </c>
      <c r="B188" s="65" t="s">
        <v>461</v>
      </c>
      <c r="C188" s="66" t="s">
        <v>462</v>
      </c>
    </row>
    <row r="189" spans="1:3 16270:16354">
      <c r="A189" s="64">
        <v>188</v>
      </c>
      <c r="B189" s="65" t="s">
        <v>463</v>
      </c>
      <c r="C189" s="66" t="s">
        <v>464</v>
      </c>
      <c r="XBD189" s="64"/>
      <c r="XBE189" s="65"/>
      <c r="XBF189" s="66"/>
      <c r="XBG189" s="67"/>
      <c r="XBH189" s="68"/>
      <c r="XBN189" s="64"/>
      <c r="XBO189" s="65"/>
      <c r="XBP189" s="66"/>
      <c r="XBQ189" s="69"/>
      <c r="XBR189" s="69"/>
      <c r="XBX189" s="64"/>
      <c r="XBY189" s="65"/>
      <c r="XBZ189" s="66"/>
      <c r="XCH189" s="64"/>
      <c r="XCI189" s="65"/>
      <c r="XCJ189" s="66"/>
      <c r="XCK189" s="69"/>
      <c r="XCR189" s="64"/>
      <c r="XCS189" s="65"/>
      <c r="XCT189" s="66"/>
      <c r="XCU189" s="70"/>
      <c r="XCV189" s="70"/>
      <c r="XDB189" s="64"/>
      <c r="XDC189" s="65"/>
      <c r="XDD189" s="66"/>
      <c r="XDE189" s="70"/>
      <c r="XDF189" s="70"/>
      <c r="XDL189" s="64"/>
      <c r="XDM189" s="65"/>
      <c r="XDN189" s="66"/>
      <c r="XDV189" s="64"/>
      <c r="XDW189" s="65"/>
      <c r="XDX189" s="66"/>
    </row>
    <row r="190" spans="1:3 16270:16354">
      <c r="A190" s="64">
        <v>189</v>
      </c>
      <c r="B190" s="65" t="s">
        <v>465</v>
      </c>
      <c r="C190" s="66" t="s">
        <v>466</v>
      </c>
    </row>
    <row r="191" spans="1:3 16270:16354">
      <c r="A191" s="64">
        <v>190</v>
      </c>
      <c r="B191" s="65" t="s">
        <v>467</v>
      </c>
      <c r="C191" s="66" t="s">
        <v>468</v>
      </c>
    </row>
    <row r="192" spans="1:3 16270:16354">
      <c r="A192" s="64">
        <v>191</v>
      </c>
      <c r="B192" s="65" t="s">
        <v>469</v>
      </c>
      <c r="C192" s="66" t="s">
        <v>470</v>
      </c>
      <c r="XBN192" s="64"/>
      <c r="XBO192" s="65"/>
      <c r="XBP192" s="66"/>
      <c r="XBQ192" s="67"/>
      <c r="XBR192" s="68"/>
      <c r="XBX192" s="64"/>
      <c r="XBY192" s="65"/>
      <c r="XBZ192" s="66"/>
      <c r="XCA192" s="69"/>
      <c r="XCB192" s="69"/>
      <c r="XCH192" s="64"/>
      <c r="XCI192" s="65"/>
      <c r="XCJ192" s="66"/>
      <c r="XCR192" s="64"/>
      <c r="XCS192" s="65"/>
      <c r="XCT192" s="66"/>
      <c r="XCU192" s="69"/>
      <c r="XDB192" s="64"/>
      <c r="XDC192" s="65"/>
      <c r="XDD192" s="66"/>
      <c r="XDE192" s="70"/>
      <c r="XDF192" s="70"/>
      <c r="XDL192" s="64"/>
      <c r="XDM192" s="65"/>
      <c r="XDN192" s="66"/>
      <c r="XDO192" s="70"/>
      <c r="XDP192" s="70"/>
      <c r="XDV192" s="64"/>
      <c r="XDW192" s="65"/>
      <c r="XDX192" s="66"/>
    </row>
    <row r="193" spans="1:3 16320:16353">
      <c r="A193" s="64">
        <v>192</v>
      </c>
      <c r="B193" s="65" t="s">
        <v>471</v>
      </c>
      <c r="C193" s="66" t="s">
        <v>472</v>
      </c>
    </row>
    <row r="194" spans="1:3 16320:16353">
      <c r="A194" s="64">
        <v>193</v>
      </c>
      <c r="B194" s="65" t="s">
        <v>473</v>
      </c>
      <c r="C194" s="66" t="s">
        <v>474</v>
      </c>
    </row>
    <row r="195" spans="1:3 16320:16353">
      <c r="A195" s="64">
        <v>194</v>
      </c>
      <c r="B195" s="65" t="s">
        <v>475</v>
      </c>
      <c r="C195" s="66" t="s">
        <v>476</v>
      </c>
      <c r="XCR195" s="64"/>
      <c r="XCS195" s="65"/>
      <c r="XCT195" s="66"/>
      <c r="XCU195" s="67"/>
      <c r="XCV195" s="68"/>
      <c r="XDB195" s="64"/>
      <c r="XDC195" s="65"/>
      <c r="XDD195" s="66"/>
      <c r="XDE195" s="69"/>
      <c r="XDF195" s="69"/>
      <c r="XDL195" s="64"/>
      <c r="XDM195" s="65"/>
      <c r="XDN195" s="66"/>
      <c r="XDV195" s="64"/>
      <c r="XDW195" s="65"/>
      <c r="XDX195" s="66"/>
      <c r="XDY195" s="69"/>
    </row>
    <row r="196" spans="1:3 16320:16353">
      <c r="A196" s="64">
        <v>195</v>
      </c>
      <c r="B196" s="65" t="s">
        <v>477</v>
      </c>
      <c r="C196" s="66" t="s">
        <v>478</v>
      </c>
    </row>
    <row r="197" spans="1:3 16320:16353">
      <c r="A197" s="64">
        <v>196</v>
      </c>
      <c r="B197" s="65" t="s">
        <v>479</v>
      </c>
      <c r="C197" s="66" t="s">
        <v>480</v>
      </c>
    </row>
    <row r="198" spans="1:3 16320:16353">
      <c r="A198" s="64">
        <v>197</v>
      </c>
      <c r="B198" s="65" t="s">
        <v>481</v>
      </c>
      <c r="C198" s="66" t="s">
        <v>482</v>
      </c>
    </row>
    <row r="199" spans="1:3 16320:16353">
      <c r="A199" s="64">
        <v>198</v>
      </c>
      <c r="B199" s="65" t="s">
        <v>483</v>
      </c>
      <c r="C199" s="66" t="s">
        <v>484</v>
      </c>
    </row>
    <row r="200" spans="1:3 16320:16353">
      <c r="A200" s="64">
        <v>199</v>
      </c>
      <c r="B200" s="65" t="s">
        <v>485</v>
      </c>
      <c r="C200" s="66" t="s">
        <v>486</v>
      </c>
    </row>
    <row r="201" spans="1:3 16320:16353">
      <c r="A201" s="64">
        <v>200</v>
      </c>
      <c r="B201" s="65" t="s">
        <v>487</v>
      </c>
      <c r="C201" s="66" t="s">
        <v>488</v>
      </c>
    </row>
    <row r="202" spans="1:3 16320:16353">
      <c r="A202" s="64">
        <v>201</v>
      </c>
      <c r="B202" s="65" t="s">
        <v>489</v>
      </c>
      <c r="C202" s="66" t="s">
        <v>490</v>
      </c>
    </row>
    <row r="203" spans="1:3 16320:16353">
      <c r="A203" s="64">
        <v>202</v>
      </c>
      <c r="B203" s="65" t="s">
        <v>491</v>
      </c>
      <c r="C203" s="66" t="s">
        <v>492</v>
      </c>
    </row>
    <row r="204" spans="1:3 16320:16353">
      <c r="A204" s="64">
        <v>203</v>
      </c>
      <c r="B204" s="65" t="s">
        <v>493</v>
      </c>
      <c r="C204" s="66" t="s">
        <v>494</v>
      </c>
    </row>
    <row r="205" spans="1:3 16320:16353">
      <c r="A205" s="64">
        <v>204</v>
      </c>
      <c r="B205" s="65" t="s">
        <v>495</v>
      </c>
      <c r="C205" s="66" t="s">
        <v>496</v>
      </c>
    </row>
    <row r="206" spans="1:3 16320:16353">
      <c r="A206" s="64">
        <v>205</v>
      </c>
      <c r="B206" s="65" t="s">
        <v>497</v>
      </c>
      <c r="C206" s="66" t="s">
        <v>498</v>
      </c>
    </row>
    <row r="207" spans="1:3 16320:16353">
      <c r="A207" s="64">
        <v>206</v>
      </c>
      <c r="B207" s="65" t="s">
        <v>499</v>
      </c>
      <c r="C207" s="66" t="s">
        <v>500</v>
      </c>
    </row>
    <row r="208" spans="1:3 16320:16353">
      <c r="A208" s="64">
        <v>207</v>
      </c>
      <c r="B208" s="65" t="s">
        <v>501</v>
      </c>
      <c r="C208" s="66" t="s">
        <v>502</v>
      </c>
    </row>
    <row r="209" spans="1:3">
      <c r="A209" s="64">
        <v>208</v>
      </c>
      <c r="B209" s="65" t="s">
        <v>503</v>
      </c>
      <c r="C209" s="66" t="s">
        <v>504</v>
      </c>
    </row>
    <row r="210" spans="1:3">
      <c r="A210" s="64">
        <v>209</v>
      </c>
      <c r="B210" s="65" t="s">
        <v>505</v>
      </c>
      <c r="C210" s="66" t="s">
        <v>506</v>
      </c>
    </row>
    <row r="211" spans="1:3">
      <c r="A211" s="64">
        <v>210</v>
      </c>
      <c r="B211" s="65" t="s">
        <v>507</v>
      </c>
      <c r="C211" s="66" t="s">
        <v>508</v>
      </c>
    </row>
    <row r="212" spans="1:3">
      <c r="A212" s="64">
        <v>211</v>
      </c>
      <c r="B212" s="65" t="s">
        <v>509</v>
      </c>
      <c r="C212" s="66" t="s">
        <v>510</v>
      </c>
    </row>
    <row r="213" spans="1:3">
      <c r="A213" s="64">
        <v>212</v>
      </c>
      <c r="B213" s="65" t="s">
        <v>511</v>
      </c>
      <c r="C213" s="66" t="s">
        <v>512</v>
      </c>
    </row>
    <row r="214" spans="1:3">
      <c r="A214" s="64">
        <v>213</v>
      </c>
      <c r="B214" s="65" t="s">
        <v>513</v>
      </c>
      <c r="C214" s="66" t="s">
        <v>514</v>
      </c>
    </row>
    <row r="215" spans="1:3">
      <c r="A215" s="64">
        <v>214</v>
      </c>
      <c r="B215" s="65" t="s">
        <v>515</v>
      </c>
      <c r="C215" s="66" t="s">
        <v>516</v>
      </c>
    </row>
    <row r="216" spans="1:3">
      <c r="A216" s="64">
        <v>215</v>
      </c>
      <c r="B216" s="65" t="s">
        <v>517</v>
      </c>
      <c r="C216" s="66" t="s">
        <v>518</v>
      </c>
    </row>
    <row r="217" spans="1:3">
      <c r="A217" s="64">
        <v>216</v>
      </c>
      <c r="B217" s="65" t="s">
        <v>519</v>
      </c>
      <c r="C217" s="66" t="s">
        <v>520</v>
      </c>
    </row>
    <row r="218" spans="1:3">
      <c r="A218" s="64">
        <v>217</v>
      </c>
      <c r="B218" s="65" t="s">
        <v>521</v>
      </c>
      <c r="C218" s="66" t="s">
        <v>522</v>
      </c>
    </row>
    <row r="219" spans="1:3">
      <c r="A219" s="64">
        <v>218</v>
      </c>
      <c r="B219" s="65" t="s">
        <v>523</v>
      </c>
      <c r="C219" s="66" t="s">
        <v>524</v>
      </c>
    </row>
    <row r="220" spans="1:3" ht="22.8">
      <c r="A220" s="64">
        <v>219</v>
      </c>
      <c r="B220" s="65" t="s">
        <v>525</v>
      </c>
      <c r="C220" s="66" t="s">
        <v>526</v>
      </c>
    </row>
    <row r="221" spans="1:3" ht="22.8">
      <c r="A221" s="64">
        <v>220</v>
      </c>
      <c r="B221" s="65" t="s">
        <v>527</v>
      </c>
      <c r="C221" s="66" t="s">
        <v>528</v>
      </c>
    </row>
    <row r="222" spans="1:3" ht="22.8">
      <c r="A222" s="64">
        <v>221</v>
      </c>
      <c r="B222" s="65" t="s">
        <v>529</v>
      </c>
      <c r="C222" s="66" t="s">
        <v>530</v>
      </c>
    </row>
    <row r="223" spans="1:3" ht="22.8">
      <c r="A223" s="64">
        <v>222</v>
      </c>
      <c r="B223" s="65" t="s">
        <v>531</v>
      </c>
      <c r="C223" s="66" t="s">
        <v>532</v>
      </c>
    </row>
    <row r="224" spans="1:3" ht="22.8">
      <c r="A224" s="64">
        <v>223</v>
      </c>
      <c r="B224" s="65" t="s">
        <v>533</v>
      </c>
      <c r="C224" s="66" t="s">
        <v>534</v>
      </c>
    </row>
    <row r="225" spans="1:3">
      <c r="A225" s="64">
        <v>224</v>
      </c>
      <c r="B225" s="65" t="s">
        <v>535</v>
      </c>
      <c r="C225" s="66" t="s">
        <v>536</v>
      </c>
    </row>
    <row r="226" spans="1:3">
      <c r="A226" s="64">
        <v>225</v>
      </c>
      <c r="B226" s="65" t="s">
        <v>537</v>
      </c>
      <c r="C226" s="66" t="s">
        <v>538</v>
      </c>
    </row>
    <row r="227" spans="1:3" ht="22.8">
      <c r="A227" s="64">
        <v>226</v>
      </c>
      <c r="B227" s="65" t="s">
        <v>539</v>
      </c>
      <c r="C227" s="66" t="s">
        <v>540</v>
      </c>
    </row>
    <row r="228" spans="1:3" ht="22.8">
      <c r="A228" s="64">
        <v>227</v>
      </c>
      <c r="B228" s="65" t="s">
        <v>541</v>
      </c>
      <c r="C228" s="66" t="s">
        <v>542</v>
      </c>
    </row>
    <row r="229" spans="1:3" ht="22.8">
      <c r="A229" s="64">
        <v>228</v>
      </c>
      <c r="B229" s="65" t="s">
        <v>543</v>
      </c>
      <c r="C229" s="66" t="s">
        <v>544</v>
      </c>
    </row>
    <row r="230" spans="1:3" ht="22.8">
      <c r="A230" s="64">
        <v>229</v>
      </c>
      <c r="B230" s="65" t="s">
        <v>545</v>
      </c>
      <c r="C230" s="66" t="s">
        <v>546</v>
      </c>
    </row>
    <row r="231" spans="1:3" ht="34.200000000000003">
      <c r="A231" s="64">
        <v>230</v>
      </c>
      <c r="B231" s="65" t="s">
        <v>547</v>
      </c>
      <c r="C231" s="66" t="s">
        <v>548</v>
      </c>
    </row>
    <row r="232" spans="1:3" ht="34.200000000000003">
      <c r="A232" s="64">
        <v>231</v>
      </c>
      <c r="B232" s="65" t="s">
        <v>549</v>
      </c>
      <c r="C232" s="66" t="s">
        <v>550</v>
      </c>
    </row>
    <row r="233" spans="1:3" ht="34.200000000000003">
      <c r="A233" s="64">
        <v>232</v>
      </c>
      <c r="B233" s="65" t="s">
        <v>551</v>
      </c>
      <c r="C233" s="66" t="s">
        <v>552</v>
      </c>
    </row>
    <row r="234" spans="1:3" ht="34.200000000000003">
      <c r="A234" s="64">
        <v>233</v>
      </c>
      <c r="B234" s="65" t="s">
        <v>553</v>
      </c>
      <c r="C234" s="66" t="s">
        <v>554</v>
      </c>
    </row>
    <row r="235" spans="1:3">
      <c r="A235" s="64">
        <v>234</v>
      </c>
      <c r="B235" s="65" t="s">
        <v>555</v>
      </c>
      <c r="C235" s="66" t="s">
        <v>556</v>
      </c>
    </row>
    <row r="236" spans="1:3" ht="22.8">
      <c r="A236" s="64">
        <v>235</v>
      </c>
      <c r="B236" s="65" t="s">
        <v>557</v>
      </c>
      <c r="C236" s="66" t="s">
        <v>558</v>
      </c>
    </row>
    <row r="237" spans="1:3">
      <c r="A237" s="64">
        <v>236</v>
      </c>
      <c r="B237" s="65" t="s">
        <v>559</v>
      </c>
      <c r="C237" s="66" t="s">
        <v>560</v>
      </c>
    </row>
    <row r="238" spans="1:3">
      <c r="A238" s="64">
        <v>237</v>
      </c>
      <c r="B238" s="65" t="s">
        <v>561</v>
      </c>
      <c r="C238" s="66" t="s">
        <v>562</v>
      </c>
    </row>
    <row r="239" spans="1:3" ht="22.8">
      <c r="A239" s="64">
        <v>238</v>
      </c>
      <c r="B239" s="65" t="s">
        <v>563</v>
      </c>
      <c r="C239" s="66" t="s">
        <v>564</v>
      </c>
    </row>
    <row r="240" spans="1:3">
      <c r="A240" s="64">
        <v>239</v>
      </c>
      <c r="B240" s="65" t="s">
        <v>565</v>
      </c>
      <c r="C240" s="66" t="s">
        <v>566</v>
      </c>
    </row>
    <row r="241" spans="1:3">
      <c r="A241" s="64">
        <v>240</v>
      </c>
      <c r="B241" s="65" t="s">
        <v>567</v>
      </c>
      <c r="C241" s="66" t="s">
        <v>568</v>
      </c>
    </row>
    <row r="242" spans="1:3" ht="22.8">
      <c r="A242" s="64">
        <v>241</v>
      </c>
      <c r="B242" s="65" t="s">
        <v>569</v>
      </c>
      <c r="C242" s="66" t="s">
        <v>570</v>
      </c>
    </row>
    <row r="243" spans="1:3">
      <c r="A243" s="64">
        <v>242</v>
      </c>
      <c r="B243" s="65" t="s">
        <v>571</v>
      </c>
      <c r="C243" s="66" t="s">
        <v>572</v>
      </c>
    </row>
    <row r="244" spans="1:3" ht="22.8">
      <c r="A244" s="64">
        <v>243</v>
      </c>
      <c r="B244" s="65" t="s">
        <v>573</v>
      </c>
      <c r="C244" s="66" t="s">
        <v>574</v>
      </c>
    </row>
    <row r="245" spans="1:3">
      <c r="A245" s="64">
        <v>244</v>
      </c>
      <c r="B245" s="65" t="s">
        <v>575</v>
      </c>
      <c r="C245" s="66" t="s">
        <v>576</v>
      </c>
    </row>
    <row r="246" spans="1:3" ht="22.8">
      <c r="A246" s="64">
        <v>245</v>
      </c>
      <c r="B246" s="65" t="s">
        <v>577</v>
      </c>
      <c r="C246" s="66" t="s">
        <v>578</v>
      </c>
    </row>
    <row r="247" spans="1:3">
      <c r="A247" s="64">
        <v>246</v>
      </c>
      <c r="B247" s="65" t="s">
        <v>579</v>
      </c>
      <c r="C247" s="66" t="s">
        <v>580</v>
      </c>
    </row>
    <row r="248" spans="1:3">
      <c r="A248" s="64">
        <v>247</v>
      </c>
      <c r="B248" s="65" t="s">
        <v>581</v>
      </c>
      <c r="C248" s="66" t="s">
        <v>582</v>
      </c>
    </row>
    <row r="249" spans="1:3">
      <c r="A249" s="64">
        <v>248</v>
      </c>
      <c r="B249" s="65" t="s">
        <v>583</v>
      </c>
      <c r="C249" s="66" t="s">
        <v>584</v>
      </c>
    </row>
    <row r="250" spans="1:3">
      <c r="A250" s="64">
        <v>249</v>
      </c>
      <c r="B250" s="65" t="s">
        <v>585</v>
      </c>
      <c r="C250" s="66" t="s">
        <v>586</v>
      </c>
    </row>
    <row r="251" spans="1:3">
      <c r="A251" s="64">
        <v>250</v>
      </c>
      <c r="B251" s="65" t="s">
        <v>587</v>
      </c>
      <c r="C251" s="66" t="s">
        <v>588</v>
      </c>
    </row>
    <row r="252" spans="1:3" ht="22.8">
      <c r="A252" s="64">
        <v>251</v>
      </c>
      <c r="B252" s="65" t="s">
        <v>589</v>
      </c>
      <c r="C252" s="66" t="s">
        <v>590</v>
      </c>
    </row>
    <row r="253" spans="1:3">
      <c r="B253" s="72"/>
    </row>
    <row r="254" spans="1:3">
      <c r="B254" s="72"/>
    </row>
    <row r="255" spans="1:3">
      <c r="B255" s="72"/>
    </row>
    <row r="256" spans="1:3">
      <c r="B256" s="72"/>
    </row>
    <row r="257" spans="2:2">
      <c r="B257" s="72"/>
    </row>
    <row r="258" spans="2:2">
      <c r="B258" s="72"/>
    </row>
    <row r="259" spans="2:2">
      <c r="B259" s="72"/>
    </row>
    <row r="260" spans="2:2">
      <c r="B260" s="72"/>
    </row>
    <row r="261" spans="2:2">
      <c r="B261" s="72"/>
    </row>
    <row r="262" spans="2:2">
      <c r="B262" s="72"/>
    </row>
    <row r="263" spans="2:2">
      <c r="B263" s="72"/>
    </row>
    <row r="264" spans="2:2">
      <c r="B264" s="72"/>
    </row>
    <row r="265" spans="2:2">
      <c r="B265" s="72"/>
    </row>
    <row r="266" spans="2:2">
      <c r="B266" s="72"/>
    </row>
    <row r="267" spans="2:2">
      <c r="B267" s="72"/>
    </row>
    <row r="268" spans="2:2">
      <c r="B268" s="72"/>
    </row>
    <row r="269" spans="2:2">
      <c r="B269" s="72"/>
    </row>
    <row r="270" spans="2:2">
      <c r="B270" s="72"/>
    </row>
    <row r="271" spans="2:2">
      <c r="B271" s="72"/>
    </row>
    <row r="272" spans="2:2">
      <c r="B272" s="72"/>
    </row>
    <row r="273" spans="2:2">
      <c r="B273" s="72"/>
    </row>
    <row r="274" spans="2:2">
      <c r="B274" s="72"/>
    </row>
    <row r="275" spans="2:2">
      <c r="B275" s="72"/>
    </row>
    <row r="276" spans="2:2">
      <c r="B276" s="72"/>
    </row>
    <row r="277" spans="2:2">
      <c r="B277" s="72"/>
    </row>
    <row r="278" spans="2:2">
      <c r="B278" s="72"/>
    </row>
    <row r="279" spans="2:2">
      <c r="B279" s="72"/>
    </row>
    <row r="280" spans="2:2">
      <c r="B280" s="72"/>
    </row>
    <row r="281" spans="2:2">
      <c r="B281" s="72"/>
    </row>
    <row r="282" spans="2:2">
      <c r="B282" s="72"/>
    </row>
    <row r="283" spans="2:2">
      <c r="B283" s="72"/>
    </row>
    <row r="284" spans="2:2">
      <c r="B284" s="72"/>
    </row>
    <row r="285" spans="2:2">
      <c r="B285" s="72"/>
    </row>
    <row r="286" spans="2:2">
      <c r="B286" s="72"/>
    </row>
    <row r="287" spans="2:2">
      <c r="B287" s="72"/>
    </row>
    <row r="288" spans="2:2">
      <c r="B288" s="72"/>
    </row>
    <row r="289" spans="2:2">
      <c r="B289" s="72"/>
    </row>
    <row r="290" spans="2:2">
      <c r="B290" s="72"/>
    </row>
    <row r="291" spans="2:2">
      <c r="B291" s="72"/>
    </row>
    <row r="292" spans="2:2">
      <c r="B292" s="72"/>
    </row>
    <row r="293" spans="2:2">
      <c r="B293" s="72"/>
    </row>
    <row r="294" spans="2:2">
      <c r="B294" s="72"/>
    </row>
    <row r="295" spans="2:2">
      <c r="B295" s="72"/>
    </row>
    <row r="296" spans="2:2">
      <c r="B296" s="72"/>
    </row>
    <row r="297" spans="2:2">
      <c r="B297" s="72"/>
    </row>
    <row r="298" spans="2:2">
      <c r="B298" s="72"/>
    </row>
    <row r="299" spans="2:2">
      <c r="B299" s="72"/>
    </row>
    <row r="300" spans="2:2">
      <c r="B300" s="72"/>
    </row>
    <row r="301" spans="2:2">
      <c r="B301" s="72"/>
    </row>
    <row r="302" spans="2:2">
      <c r="B302" s="72"/>
    </row>
    <row r="303" spans="2:2">
      <c r="B303" s="72"/>
    </row>
    <row r="304" spans="2:2">
      <c r="B304" s="72"/>
    </row>
    <row r="305" spans="2:2">
      <c r="B305" s="72"/>
    </row>
    <row r="306" spans="2:2">
      <c r="B306" s="72"/>
    </row>
    <row r="307" spans="2:2">
      <c r="B307" s="72"/>
    </row>
    <row r="308" spans="2:2">
      <c r="B308" s="72"/>
    </row>
    <row r="309" spans="2:2">
      <c r="B309" s="72"/>
    </row>
    <row r="310" spans="2:2">
      <c r="B310" s="72"/>
    </row>
    <row r="311" spans="2:2">
      <c r="B311" s="72"/>
    </row>
    <row r="312" spans="2:2">
      <c r="B312" s="72"/>
    </row>
    <row r="313" spans="2:2">
      <c r="B313" s="72"/>
    </row>
    <row r="314" spans="2:2">
      <c r="B314" s="72"/>
    </row>
    <row r="315" spans="2:2">
      <c r="B315" s="72"/>
    </row>
    <row r="316" spans="2:2">
      <c r="B316" s="72"/>
    </row>
    <row r="317" spans="2:2">
      <c r="B317" s="72"/>
    </row>
    <row r="318" spans="2:2">
      <c r="B318" s="72"/>
    </row>
    <row r="319" spans="2:2">
      <c r="B319" s="72"/>
    </row>
    <row r="320" spans="2:2">
      <c r="B320" s="72"/>
    </row>
    <row r="321" spans="2:2">
      <c r="B321" s="72"/>
    </row>
    <row r="322" spans="2:2">
      <c r="B322" s="72"/>
    </row>
    <row r="323" spans="2:2">
      <c r="B323" s="72"/>
    </row>
    <row r="324" spans="2:2">
      <c r="B324" s="72"/>
    </row>
    <row r="325" spans="2:2">
      <c r="B325" s="7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
  <sheetViews>
    <sheetView workbookViewId="0"/>
  </sheetViews>
  <sheetFormatPr baseColWidth="10" defaultRowHeight="14.4"/>
  <cols>
    <col min="1" max="1" width="111.6640625" customWidth="1"/>
  </cols>
  <sheetData>
    <row r="1" spans="1:1" ht="272.25" customHeight="1">
      <c r="A1" s="90" t="s">
        <v>872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Y53"/>
  <sheetViews>
    <sheetView workbookViewId="0"/>
  </sheetViews>
  <sheetFormatPr baseColWidth="10" defaultRowHeight="14.4"/>
  <cols>
    <col min="1" max="1" width="10.44140625" customWidth="1"/>
    <col min="2" max="2" width="3.88671875" customWidth="1"/>
    <col min="3" max="3" width="12.5546875" customWidth="1"/>
    <col min="4" max="4" width="10.33203125" customWidth="1"/>
    <col min="5" max="5" width="20.33203125" customWidth="1"/>
    <col min="6" max="6" width="13.5546875" customWidth="1"/>
    <col min="7" max="7" width="5.44140625" customWidth="1"/>
    <col min="8" max="18" width="4.6640625" customWidth="1"/>
    <col min="19" max="19" width="6.5546875" customWidth="1"/>
    <col min="20" max="22" width="4.6640625" customWidth="1"/>
    <col min="23" max="23" width="15.88671875" customWidth="1"/>
    <col min="24" max="24" width="7.44140625" customWidth="1"/>
    <col min="25" max="25" width="42.6640625" customWidth="1"/>
  </cols>
  <sheetData>
    <row r="1" spans="1:25">
      <c r="A1" s="1"/>
      <c r="B1" s="81"/>
      <c r="C1" s="81"/>
      <c r="D1" s="81"/>
      <c r="E1" s="81"/>
      <c r="F1" s="81"/>
      <c r="G1" s="1"/>
      <c r="H1" s="1"/>
      <c r="I1" s="1"/>
      <c r="J1" s="1"/>
      <c r="K1" s="1"/>
      <c r="L1" s="1"/>
      <c r="M1" s="1"/>
      <c r="N1" s="1"/>
      <c r="O1" s="1"/>
      <c r="P1" s="1"/>
      <c r="Q1" s="1"/>
      <c r="R1" s="1"/>
      <c r="S1" s="1"/>
      <c r="T1" s="1"/>
      <c r="U1" s="1"/>
      <c r="V1" s="1"/>
      <c r="W1" s="1"/>
      <c r="X1" s="1"/>
      <c r="Y1" s="3"/>
    </row>
    <row r="2" spans="1:25" ht="15.6">
      <c r="A2" s="124" t="s">
        <v>770</v>
      </c>
      <c r="B2" s="124"/>
      <c r="C2" s="124"/>
      <c r="D2" s="124"/>
      <c r="E2" s="124"/>
      <c r="F2" s="124"/>
      <c r="G2" s="124"/>
      <c r="H2" s="124"/>
      <c r="I2" s="124"/>
      <c r="J2" s="124"/>
      <c r="K2" s="124"/>
      <c r="L2" s="124"/>
      <c r="M2" s="124"/>
      <c r="N2" s="124"/>
      <c r="O2" s="124"/>
      <c r="P2" s="124"/>
      <c r="Q2" s="124"/>
      <c r="R2" s="124"/>
      <c r="S2" s="124"/>
      <c r="T2" s="124"/>
      <c r="U2" s="124"/>
      <c r="V2" s="124"/>
      <c r="W2" s="124"/>
      <c r="X2" s="124"/>
      <c r="Y2" s="3"/>
    </row>
    <row r="3" spans="1:25" ht="15.6">
      <c r="B3" s="82"/>
      <c r="C3" s="83"/>
      <c r="D3" s="84"/>
      <c r="G3" s="1"/>
      <c r="H3" s="1"/>
      <c r="I3" s="1"/>
      <c r="J3" s="1"/>
      <c r="K3" s="1"/>
      <c r="L3" s="1"/>
      <c r="M3" s="1"/>
      <c r="N3" s="1"/>
      <c r="O3" s="1"/>
      <c r="P3" s="1"/>
      <c r="Q3" s="1"/>
      <c r="R3" s="1"/>
      <c r="S3" s="1"/>
      <c r="T3" s="1"/>
      <c r="U3" s="1"/>
      <c r="V3" s="1"/>
      <c r="W3" s="1"/>
      <c r="X3" s="1"/>
      <c r="Y3" s="3"/>
    </row>
    <row r="4" spans="1:25" ht="17.399999999999999">
      <c r="A4" s="125" t="s">
        <v>771</v>
      </c>
      <c r="B4" s="125"/>
      <c r="C4" s="125"/>
      <c r="D4" s="125"/>
      <c r="E4" s="125"/>
      <c r="F4" s="125"/>
      <c r="G4" s="125"/>
      <c r="H4" s="125"/>
      <c r="I4" s="125"/>
      <c r="J4" s="125"/>
      <c r="K4" s="125"/>
      <c r="L4" s="125"/>
      <c r="M4" s="125"/>
      <c r="N4" s="125"/>
      <c r="O4" s="125"/>
      <c r="P4" s="125"/>
      <c r="Q4" s="125"/>
      <c r="R4" s="125"/>
      <c r="S4" s="125"/>
      <c r="T4" s="125"/>
      <c r="U4" s="125"/>
      <c r="V4" s="125"/>
      <c r="W4" s="125"/>
      <c r="X4" s="125"/>
      <c r="Y4" s="3"/>
    </row>
    <row r="5" spans="1:25">
      <c r="A5" s="1"/>
      <c r="B5" s="81"/>
      <c r="C5" s="81"/>
      <c r="D5" s="81"/>
      <c r="E5" s="81"/>
      <c r="F5" s="81"/>
      <c r="G5" s="1"/>
      <c r="H5" s="1"/>
      <c r="I5" s="1"/>
      <c r="J5" s="1"/>
      <c r="K5" s="1"/>
      <c r="L5" s="1"/>
      <c r="M5" s="1"/>
      <c r="N5" s="1"/>
      <c r="O5" s="1"/>
      <c r="P5" s="1"/>
      <c r="Q5" s="1"/>
      <c r="R5" s="1"/>
      <c r="S5" s="1"/>
      <c r="T5" s="1"/>
      <c r="U5" s="1"/>
      <c r="V5" s="1"/>
      <c r="W5" s="1"/>
      <c r="X5" s="1"/>
      <c r="Y5" s="3"/>
    </row>
    <row r="6" spans="1:25">
      <c r="A6" s="61" t="s">
        <v>772</v>
      </c>
      <c r="B6" s="126" t="s">
        <v>13</v>
      </c>
      <c r="C6" s="127"/>
      <c r="D6" s="127"/>
      <c r="E6" s="127"/>
      <c r="F6" s="128"/>
      <c r="G6" s="129" t="s">
        <v>74</v>
      </c>
      <c r="H6" s="129"/>
      <c r="I6" s="129"/>
      <c r="J6" s="129"/>
      <c r="K6" s="129"/>
      <c r="L6" s="129"/>
      <c r="M6" s="129"/>
      <c r="N6" s="129"/>
      <c r="O6" s="129"/>
      <c r="P6" s="129"/>
      <c r="Q6" s="129"/>
      <c r="R6" s="129"/>
      <c r="S6" s="129"/>
      <c r="T6" s="129"/>
      <c r="U6" s="129"/>
      <c r="V6" s="129"/>
      <c r="W6" s="129"/>
      <c r="X6" s="129"/>
      <c r="Y6" s="1"/>
    </row>
    <row r="7" spans="1:25">
      <c r="A7" s="85">
        <v>1</v>
      </c>
      <c r="B7" s="97" t="s">
        <v>773</v>
      </c>
      <c r="C7" s="98"/>
      <c r="D7" s="98"/>
      <c r="E7" s="98"/>
      <c r="F7" s="114"/>
      <c r="G7" s="96" t="s">
        <v>774</v>
      </c>
      <c r="H7" s="96"/>
      <c r="I7" s="96"/>
      <c r="J7" s="96"/>
      <c r="K7" s="96"/>
      <c r="L7" s="96"/>
      <c r="M7" s="96"/>
      <c r="N7" s="96"/>
      <c r="O7" s="96"/>
      <c r="P7" s="96"/>
      <c r="Q7" s="96"/>
      <c r="R7" s="96"/>
      <c r="S7" s="96"/>
      <c r="T7" s="96"/>
      <c r="U7" s="96"/>
      <c r="V7" s="96"/>
      <c r="W7" s="96"/>
      <c r="X7" s="96"/>
      <c r="Y7" s="1"/>
    </row>
    <row r="8" spans="1:25">
      <c r="A8" s="85">
        <v>2</v>
      </c>
      <c r="B8" s="97" t="s">
        <v>775</v>
      </c>
      <c r="C8" s="98"/>
      <c r="D8" s="98"/>
      <c r="E8" s="98"/>
      <c r="F8" s="114"/>
      <c r="G8" s="96" t="s">
        <v>776</v>
      </c>
      <c r="H8" s="96"/>
      <c r="I8" s="96"/>
      <c r="J8" s="96"/>
      <c r="K8" s="96"/>
      <c r="L8" s="96"/>
      <c r="M8" s="96"/>
      <c r="N8" s="96"/>
      <c r="O8" s="96"/>
      <c r="P8" s="96"/>
      <c r="Q8" s="96"/>
      <c r="R8" s="96"/>
      <c r="S8" s="96"/>
      <c r="T8" s="96"/>
      <c r="U8" s="96"/>
      <c r="V8" s="96"/>
      <c r="W8" s="96"/>
      <c r="X8" s="96"/>
      <c r="Y8" s="1"/>
    </row>
    <row r="9" spans="1:25" ht="17.399999999999999">
      <c r="A9" s="85">
        <v>3</v>
      </c>
      <c r="B9" s="97" t="s">
        <v>777</v>
      </c>
      <c r="C9" s="98"/>
      <c r="D9" s="98"/>
      <c r="E9" s="98"/>
      <c r="F9" s="114"/>
      <c r="G9" s="123" t="s">
        <v>778</v>
      </c>
      <c r="H9" s="123"/>
      <c r="I9" s="123"/>
      <c r="J9" s="123"/>
      <c r="K9" s="123"/>
      <c r="L9" s="123"/>
      <c r="M9" s="123"/>
      <c r="N9" s="123"/>
      <c r="O9" s="123"/>
      <c r="P9" s="123"/>
      <c r="Q9" s="123"/>
      <c r="R9" s="123"/>
      <c r="S9" s="123"/>
      <c r="T9" s="123"/>
      <c r="U9" s="123"/>
      <c r="V9" s="123"/>
      <c r="W9" s="123"/>
      <c r="X9" s="123"/>
      <c r="Y9" s="86" t="s">
        <v>779</v>
      </c>
    </row>
    <row r="10" spans="1:25">
      <c r="A10" s="85">
        <v>4</v>
      </c>
      <c r="B10" s="97" t="s">
        <v>780</v>
      </c>
      <c r="C10" s="98"/>
      <c r="D10" s="98"/>
      <c r="E10" s="98"/>
      <c r="F10" s="114"/>
      <c r="G10" s="96" t="s">
        <v>781</v>
      </c>
      <c r="H10" s="96"/>
      <c r="I10" s="96"/>
      <c r="J10" s="96"/>
      <c r="K10" s="96"/>
      <c r="L10" s="96"/>
      <c r="M10" s="96"/>
      <c r="N10" s="96"/>
      <c r="O10" s="96"/>
      <c r="P10" s="96"/>
      <c r="Q10" s="96"/>
      <c r="R10" s="96"/>
      <c r="S10" s="96"/>
      <c r="T10" s="96"/>
      <c r="U10" s="96"/>
      <c r="V10" s="96"/>
      <c r="W10" s="96"/>
      <c r="X10" s="96"/>
      <c r="Y10" s="122" t="s">
        <v>782</v>
      </c>
    </row>
    <row r="11" spans="1:25">
      <c r="A11" s="85">
        <v>5</v>
      </c>
      <c r="B11" s="97" t="s">
        <v>783</v>
      </c>
      <c r="C11" s="98"/>
      <c r="D11" s="98"/>
      <c r="E11" s="98"/>
      <c r="F11" s="114"/>
      <c r="G11" s="96" t="s">
        <v>784</v>
      </c>
      <c r="H11" s="96"/>
      <c r="I11" s="96"/>
      <c r="J11" s="96"/>
      <c r="K11" s="96"/>
      <c r="L11" s="96"/>
      <c r="M11" s="96"/>
      <c r="N11" s="96"/>
      <c r="O11" s="96"/>
      <c r="P11" s="96"/>
      <c r="Q11" s="96"/>
      <c r="R11" s="96"/>
      <c r="S11" s="96"/>
      <c r="T11" s="96"/>
      <c r="U11" s="96"/>
      <c r="V11" s="96"/>
      <c r="W11" s="96"/>
      <c r="X11" s="96"/>
      <c r="Y11" s="122"/>
    </row>
    <row r="12" spans="1:25">
      <c r="A12" s="85">
        <v>6</v>
      </c>
      <c r="B12" s="97" t="s">
        <v>785</v>
      </c>
      <c r="C12" s="98"/>
      <c r="D12" s="98"/>
      <c r="E12" s="98"/>
      <c r="F12" s="114"/>
      <c r="G12" s="96" t="s">
        <v>786</v>
      </c>
      <c r="H12" s="96"/>
      <c r="I12" s="96"/>
      <c r="J12" s="96"/>
      <c r="K12" s="96"/>
      <c r="L12" s="96"/>
      <c r="M12" s="96"/>
      <c r="N12" s="96"/>
      <c r="O12" s="96"/>
      <c r="P12" s="96"/>
      <c r="Q12" s="96"/>
      <c r="R12" s="96"/>
      <c r="S12" s="96"/>
      <c r="T12" s="96"/>
      <c r="U12" s="96"/>
      <c r="V12" s="96"/>
      <c r="W12" s="96"/>
      <c r="X12" s="96"/>
      <c r="Y12" s="122"/>
    </row>
    <row r="13" spans="1:25" ht="35.25" customHeight="1">
      <c r="A13" s="85">
        <v>7</v>
      </c>
      <c r="B13" s="97" t="s">
        <v>787</v>
      </c>
      <c r="C13" s="98"/>
      <c r="D13" s="98"/>
      <c r="E13" s="98"/>
      <c r="F13" s="114"/>
      <c r="G13" s="118" t="s">
        <v>788</v>
      </c>
      <c r="H13" s="118"/>
      <c r="I13" s="118"/>
      <c r="J13" s="118"/>
      <c r="K13" s="118"/>
      <c r="L13" s="118"/>
      <c r="M13" s="118"/>
      <c r="N13" s="118"/>
      <c r="O13" s="118"/>
      <c r="P13" s="118"/>
      <c r="Q13" s="118"/>
      <c r="R13" s="118"/>
      <c r="S13" s="118"/>
      <c r="T13" s="118"/>
      <c r="U13" s="118"/>
      <c r="V13" s="118"/>
      <c r="W13" s="118"/>
      <c r="X13" s="118"/>
      <c r="Y13" s="122"/>
    </row>
    <row r="14" spans="1:25">
      <c r="A14" s="85">
        <v>8</v>
      </c>
      <c r="B14" s="97" t="s">
        <v>789</v>
      </c>
      <c r="C14" s="98"/>
      <c r="D14" s="98"/>
      <c r="E14" s="98"/>
      <c r="F14" s="114"/>
      <c r="G14" s="96" t="s">
        <v>790</v>
      </c>
      <c r="H14" s="96"/>
      <c r="I14" s="96"/>
      <c r="J14" s="96"/>
      <c r="K14" s="96"/>
      <c r="L14" s="96"/>
      <c r="M14" s="96"/>
      <c r="N14" s="96"/>
      <c r="O14" s="96"/>
      <c r="P14" s="96"/>
      <c r="Q14" s="96"/>
      <c r="R14" s="96"/>
      <c r="S14" s="96"/>
      <c r="T14" s="96"/>
      <c r="U14" s="96"/>
      <c r="V14" s="96"/>
      <c r="W14" s="96"/>
      <c r="X14" s="96"/>
      <c r="Y14" s="122"/>
    </row>
    <row r="15" spans="1:25" ht="31.5" customHeight="1">
      <c r="A15" s="85">
        <v>9</v>
      </c>
      <c r="B15" s="97" t="s">
        <v>791</v>
      </c>
      <c r="C15" s="98"/>
      <c r="D15" s="98"/>
      <c r="E15" s="98"/>
      <c r="F15" s="114"/>
      <c r="G15" s="118" t="s">
        <v>792</v>
      </c>
      <c r="H15" s="118"/>
      <c r="I15" s="118"/>
      <c r="J15" s="118"/>
      <c r="K15" s="118"/>
      <c r="L15" s="118"/>
      <c r="M15" s="118"/>
      <c r="N15" s="118"/>
      <c r="O15" s="118"/>
      <c r="P15" s="118"/>
      <c r="Q15" s="118"/>
      <c r="R15" s="118"/>
      <c r="S15" s="118"/>
      <c r="T15" s="118"/>
      <c r="U15" s="118"/>
      <c r="V15" s="118"/>
      <c r="W15" s="118"/>
      <c r="X15" s="118"/>
      <c r="Y15" s="87"/>
    </row>
    <row r="16" spans="1:25" ht="46.5" customHeight="1">
      <c r="A16" s="85" t="s">
        <v>793</v>
      </c>
      <c r="B16" s="97" t="s">
        <v>9</v>
      </c>
      <c r="C16" s="98"/>
      <c r="D16" s="98"/>
      <c r="E16" s="98"/>
      <c r="F16" s="114"/>
      <c r="G16" s="119" t="s">
        <v>794</v>
      </c>
      <c r="H16" s="120"/>
      <c r="I16" s="120"/>
      <c r="J16" s="120"/>
      <c r="K16" s="120"/>
      <c r="L16" s="120"/>
      <c r="M16" s="120"/>
      <c r="N16" s="120"/>
      <c r="O16" s="120"/>
      <c r="P16" s="120"/>
      <c r="Q16" s="120"/>
      <c r="R16" s="120"/>
      <c r="S16" s="120"/>
      <c r="T16" s="120"/>
      <c r="U16" s="120"/>
      <c r="V16" s="120"/>
      <c r="W16" s="120"/>
      <c r="X16" s="121"/>
      <c r="Y16" s="88"/>
    </row>
    <row r="17" spans="1:25" ht="31.5" customHeight="1">
      <c r="A17" s="85" t="s">
        <v>795</v>
      </c>
      <c r="B17" s="97" t="s">
        <v>796</v>
      </c>
      <c r="C17" s="98"/>
      <c r="D17" s="98"/>
      <c r="E17" s="98"/>
      <c r="F17" s="114"/>
      <c r="G17" s="119" t="s">
        <v>797</v>
      </c>
      <c r="H17" s="120"/>
      <c r="I17" s="120"/>
      <c r="J17" s="120"/>
      <c r="K17" s="120"/>
      <c r="L17" s="120"/>
      <c r="M17" s="120"/>
      <c r="N17" s="120"/>
      <c r="O17" s="120"/>
      <c r="P17" s="120"/>
      <c r="Q17" s="120"/>
      <c r="R17" s="120"/>
      <c r="S17" s="120"/>
      <c r="T17" s="120"/>
      <c r="U17" s="120"/>
      <c r="V17" s="120"/>
      <c r="W17" s="120"/>
      <c r="X17" s="121"/>
      <c r="Y17" s="88"/>
    </row>
    <row r="18" spans="1:25" ht="27" customHeight="1">
      <c r="A18" s="85">
        <v>10</v>
      </c>
      <c r="B18" s="97" t="s">
        <v>798</v>
      </c>
      <c r="C18" s="98"/>
      <c r="D18" s="98"/>
      <c r="E18" s="98"/>
      <c r="F18" s="114"/>
      <c r="G18" s="95" t="s">
        <v>799</v>
      </c>
      <c r="H18" s="96"/>
      <c r="I18" s="96"/>
      <c r="J18" s="96"/>
      <c r="K18" s="96"/>
      <c r="L18" s="96"/>
      <c r="M18" s="96"/>
      <c r="N18" s="96"/>
      <c r="O18" s="96"/>
      <c r="P18" s="96"/>
      <c r="Q18" s="96"/>
      <c r="R18" s="96"/>
      <c r="S18" s="96"/>
      <c r="T18" s="96"/>
      <c r="U18" s="96"/>
      <c r="V18" s="96"/>
      <c r="W18" s="96"/>
      <c r="X18" s="96"/>
      <c r="Y18" s="3"/>
    </row>
    <row r="19" spans="1:25">
      <c r="A19" s="85">
        <v>11</v>
      </c>
      <c r="B19" s="97" t="s">
        <v>800</v>
      </c>
      <c r="C19" s="98"/>
      <c r="D19" s="98"/>
      <c r="E19" s="98"/>
      <c r="F19" s="114"/>
      <c r="G19" s="95" t="s">
        <v>801</v>
      </c>
      <c r="H19" s="96"/>
      <c r="I19" s="96"/>
      <c r="J19" s="96"/>
      <c r="K19" s="96"/>
      <c r="L19" s="96"/>
      <c r="M19" s="96"/>
      <c r="N19" s="96"/>
      <c r="O19" s="96"/>
      <c r="P19" s="96"/>
      <c r="Q19" s="96"/>
      <c r="R19" s="96"/>
      <c r="S19" s="96"/>
      <c r="T19" s="96"/>
      <c r="U19" s="96"/>
      <c r="V19" s="96"/>
      <c r="W19" s="96"/>
      <c r="X19" s="96"/>
      <c r="Y19" s="3"/>
    </row>
    <row r="20" spans="1:25">
      <c r="A20" s="85">
        <v>12</v>
      </c>
      <c r="B20" s="97" t="s">
        <v>802</v>
      </c>
      <c r="C20" s="98"/>
      <c r="D20" s="98"/>
      <c r="E20" s="98"/>
      <c r="F20" s="114"/>
      <c r="G20" s="95" t="s">
        <v>803</v>
      </c>
      <c r="H20" s="96"/>
      <c r="I20" s="96"/>
      <c r="J20" s="96"/>
      <c r="K20" s="96"/>
      <c r="L20" s="96"/>
      <c r="M20" s="96"/>
      <c r="N20" s="96"/>
      <c r="O20" s="96"/>
      <c r="P20" s="96"/>
      <c r="Q20" s="96"/>
      <c r="R20" s="96"/>
      <c r="S20" s="96"/>
      <c r="T20" s="96"/>
      <c r="U20" s="96"/>
      <c r="V20" s="96"/>
      <c r="W20" s="96"/>
      <c r="X20" s="96"/>
      <c r="Y20" s="3"/>
    </row>
    <row r="21" spans="1:25">
      <c r="A21" s="85">
        <v>13</v>
      </c>
      <c r="B21" s="97" t="s">
        <v>804</v>
      </c>
      <c r="C21" s="98"/>
      <c r="D21" s="98"/>
      <c r="E21" s="98"/>
      <c r="F21" s="114"/>
      <c r="G21" s="95" t="s">
        <v>805</v>
      </c>
      <c r="H21" s="96"/>
      <c r="I21" s="96"/>
      <c r="J21" s="96"/>
      <c r="K21" s="96"/>
      <c r="L21" s="96"/>
      <c r="M21" s="96"/>
      <c r="N21" s="96"/>
      <c r="O21" s="96"/>
      <c r="P21" s="96"/>
      <c r="Q21" s="96"/>
      <c r="R21" s="96"/>
      <c r="S21" s="96"/>
      <c r="T21" s="96"/>
      <c r="U21" s="96"/>
      <c r="V21" s="96"/>
      <c r="W21" s="96"/>
      <c r="X21" s="96"/>
      <c r="Y21" s="3"/>
    </row>
    <row r="22" spans="1:25" ht="32.25" customHeight="1" thickBot="1">
      <c r="A22" s="85">
        <v>14</v>
      </c>
      <c r="B22" s="97" t="s">
        <v>806</v>
      </c>
      <c r="C22" s="98"/>
      <c r="D22" s="98"/>
      <c r="E22" s="98"/>
      <c r="F22" s="99"/>
      <c r="G22" s="95" t="s">
        <v>807</v>
      </c>
      <c r="H22" s="96"/>
      <c r="I22" s="96"/>
      <c r="J22" s="96"/>
      <c r="K22" s="96"/>
      <c r="L22" s="96"/>
      <c r="M22" s="96"/>
      <c r="N22" s="96"/>
      <c r="O22" s="96"/>
      <c r="P22" s="96"/>
      <c r="Q22" s="96"/>
      <c r="R22" s="96"/>
      <c r="S22" s="96"/>
      <c r="T22" s="96"/>
      <c r="U22" s="96"/>
      <c r="V22" s="96"/>
      <c r="W22" s="96"/>
      <c r="X22" s="96"/>
      <c r="Y22" s="3"/>
    </row>
    <row r="23" spans="1:25" ht="27" customHeight="1">
      <c r="A23" s="85">
        <v>15</v>
      </c>
      <c r="B23" s="94" t="s">
        <v>808</v>
      </c>
      <c r="C23" s="94"/>
      <c r="D23" s="94"/>
      <c r="E23" s="97"/>
      <c r="F23" s="115" t="s">
        <v>809</v>
      </c>
      <c r="G23" s="110" t="s">
        <v>810</v>
      </c>
      <c r="H23" s="96"/>
      <c r="I23" s="96"/>
      <c r="J23" s="96"/>
      <c r="K23" s="96"/>
      <c r="L23" s="96"/>
      <c r="M23" s="96"/>
      <c r="N23" s="96"/>
      <c r="O23" s="96"/>
      <c r="P23" s="96"/>
      <c r="Q23" s="96"/>
      <c r="R23" s="96"/>
      <c r="S23" s="96"/>
      <c r="T23" s="96"/>
      <c r="U23" s="96"/>
      <c r="V23" s="96"/>
      <c r="W23" s="96"/>
      <c r="X23" s="96"/>
      <c r="Y23" s="3"/>
    </row>
    <row r="24" spans="1:25" ht="108" customHeight="1">
      <c r="A24" s="85">
        <v>16</v>
      </c>
      <c r="B24" s="94" t="s">
        <v>811</v>
      </c>
      <c r="C24" s="94"/>
      <c r="D24" s="94"/>
      <c r="E24" s="97"/>
      <c r="F24" s="116"/>
      <c r="G24" s="110" t="s">
        <v>812</v>
      </c>
      <c r="H24" s="96"/>
      <c r="I24" s="96"/>
      <c r="J24" s="96"/>
      <c r="K24" s="96"/>
      <c r="L24" s="96"/>
      <c r="M24" s="96"/>
      <c r="N24" s="96"/>
      <c r="O24" s="96"/>
      <c r="P24" s="96"/>
      <c r="Q24" s="96"/>
      <c r="R24" s="96"/>
      <c r="S24" s="96"/>
      <c r="T24" s="96"/>
      <c r="U24" s="96"/>
      <c r="V24" s="96"/>
      <c r="W24" s="96"/>
      <c r="X24" s="96"/>
      <c r="Y24" s="3"/>
    </row>
    <row r="25" spans="1:25" ht="59.25" customHeight="1">
      <c r="A25" s="85">
        <v>17</v>
      </c>
      <c r="B25" s="94" t="s">
        <v>813</v>
      </c>
      <c r="C25" s="94"/>
      <c r="D25" s="94"/>
      <c r="E25" s="97"/>
      <c r="F25" s="116"/>
      <c r="G25" s="110" t="s">
        <v>814</v>
      </c>
      <c r="H25" s="96"/>
      <c r="I25" s="96"/>
      <c r="J25" s="96"/>
      <c r="K25" s="96"/>
      <c r="L25" s="96"/>
      <c r="M25" s="96"/>
      <c r="N25" s="96"/>
      <c r="O25" s="96"/>
      <c r="P25" s="96"/>
      <c r="Q25" s="96"/>
      <c r="R25" s="96"/>
      <c r="S25" s="96"/>
      <c r="T25" s="96"/>
      <c r="U25" s="96"/>
      <c r="V25" s="96"/>
      <c r="W25" s="96"/>
      <c r="X25" s="96"/>
      <c r="Y25" s="3"/>
    </row>
    <row r="26" spans="1:25" ht="48" customHeight="1">
      <c r="A26" s="85">
        <v>18</v>
      </c>
      <c r="B26" s="94" t="s">
        <v>815</v>
      </c>
      <c r="C26" s="94"/>
      <c r="D26" s="94"/>
      <c r="E26" s="97"/>
      <c r="F26" s="116"/>
      <c r="G26" s="110" t="s">
        <v>816</v>
      </c>
      <c r="H26" s="96"/>
      <c r="I26" s="96"/>
      <c r="J26" s="96"/>
      <c r="K26" s="96"/>
      <c r="L26" s="96"/>
      <c r="M26" s="96"/>
      <c r="N26" s="96"/>
      <c r="O26" s="96"/>
      <c r="P26" s="96"/>
      <c r="Q26" s="96"/>
      <c r="R26" s="96"/>
      <c r="S26" s="96"/>
      <c r="T26" s="96"/>
      <c r="U26" s="96"/>
      <c r="V26" s="96"/>
      <c r="W26" s="96"/>
      <c r="X26" s="96"/>
      <c r="Y26" s="3"/>
    </row>
    <row r="27" spans="1:25" ht="62.25" customHeight="1">
      <c r="A27" s="85">
        <v>19</v>
      </c>
      <c r="B27" s="94" t="s">
        <v>817</v>
      </c>
      <c r="C27" s="94"/>
      <c r="D27" s="94"/>
      <c r="E27" s="97"/>
      <c r="F27" s="116"/>
      <c r="G27" s="110" t="s">
        <v>818</v>
      </c>
      <c r="H27" s="96"/>
      <c r="I27" s="96"/>
      <c r="J27" s="96"/>
      <c r="K27" s="96"/>
      <c r="L27" s="96"/>
      <c r="M27" s="96"/>
      <c r="N27" s="96"/>
      <c r="O27" s="96"/>
      <c r="P27" s="96"/>
      <c r="Q27" s="96"/>
      <c r="R27" s="96"/>
      <c r="S27" s="96"/>
      <c r="T27" s="96"/>
      <c r="U27" s="96"/>
      <c r="V27" s="96"/>
      <c r="W27" s="96"/>
      <c r="X27" s="96"/>
      <c r="Y27" s="3"/>
    </row>
    <row r="28" spans="1:25" ht="63.75" customHeight="1">
      <c r="A28" s="85">
        <v>20</v>
      </c>
      <c r="B28" s="94" t="s">
        <v>819</v>
      </c>
      <c r="C28" s="94"/>
      <c r="D28" s="94"/>
      <c r="E28" s="97"/>
      <c r="F28" s="116"/>
      <c r="G28" s="110" t="s">
        <v>820</v>
      </c>
      <c r="H28" s="96"/>
      <c r="I28" s="96"/>
      <c r="J28" s="96"/>
      <c r="K28" s="96"/>
      <c r="L28" s="96"/>
      <c r="M28" s="96"/>
      <c r="N28" s="96"/>
      <c r="O28" s="96"/>
      <c r="P28" s="96"/>
      <c r="Q28" s="96"/>
      <c r="R28" s="96"/>
      <c r="S28" s="96"/>
      <c r="T28" s="96"/>
      <c r="U28" s="96"/>
      <c r="V28" s="96"/>
      <c r="W28" s="96"/>
      <c r="X28" s="96"/>
      <c r="Y28" s="3"/>
    </row>
    <row r="29" spans="1:25" ht="40.5" customHeight="1">
      <c r="A29" s="85">
        <v>21</v>
      </c>
      <c r="B29" s="94" t="s">
        <v>821</v>
      </c>
      <c r="C29" s="94"/>
      <c r="D29" s="94"/>
      <c r="E29" s="97"/>
      <c r="F29" s="116"/>
      <c r="G29" s="110" t="s">
        <v>822</v>
      </c>
      <c r="H29" s="96"/>
      <c r="I29" s="96"/>
      <c r="J29" s="96"/>
      <c r="K29" s="96"/>
      <c r="L29" s="96"/>
      <c r="M29" s="96"/>
      <c r="N29" s="96"/>
      <c r="O29" s="96"/>
      <c r="P29" s="96"/>
      <c r="Q29" s="96"/>
      <c r="R29" s="96"/>
      <c r="S29" s="96"/>
      <c r="T29" s="96"/>
      <c r="U29" s="96"/>
      <c r="V29" s="96"/>
      <c r="W29" s="96"/>
      <c r="X29" s="96"/>
      <c r="Y29" s="3"/>
    </row>
    <row r="30" spans="1:25" ht="73.5" customHeight="1">
      <c r="A30" s="85">
        <v>22</v>
      </c>
      <c r="B30" s="94" t="s">
        <v>823</v>
      </c>
      <c r="C30" s="94"/>
      <c r="D30" s="94"/>
      <c r="E30" s="97"/>
      <c r="F30" s="116"/>
      <c r="G30" s="110" t="s">
        <v>824</v>
      </c>
      <c r="H30" s="96"/>
      <c r="I30" s="96"/>
      <c r="J30" s="96"/>
      <c r="K30" s="96"/>
      <c r="L30" s="96"/>
      <c r="M30" s="96"/>
      <c r="N30" s="96"/>
      <c r="O30" s="96"/>
      <c r="P30" s="96"/>
      <c r="Q30" s="96"/>
      <c r="R30" s="96"/>
      <c r="S30" s="96"/>
      <c r="T30" s="96"/>
      <c r="U30" s="96"/>
      <c r="V30" s="96"/>
      <c r="W30" s="96"/>
      <c r="X30" s="96"/>
      <c r="Y30" s="3"/>
    </row>
    <row r="31" spans="1:25" ht="36.75" customHeight="1">
      <c r="A31" s="85">
        <v>23</v>
      </c>
      <c r="B31" s="94" t="s">
        <v>825</v>
      </c>
      <c r="C31" s="94"/>
      <c r="D31" s="94"/>
      <c r="E31" s="97"/>
      <c r="F31" s="116"/>
      <c r="G31" s="110" t="s">
        <v>826</v>
      </c>
      <c r="H31" s="96"/>
      <c r="I31" s="96"/>
      <c r="J31" s="96"/>
      <c r="K31" s="96"/>
      <c r="L31" s="96"/>
      <c r="M31" s="96"/>
      <c r="N31" s="96"/>
      <c r="O31" s="96"/>
      <c r="P31" s="96"/>
      <c r="Q31" s="96"/>
      <c r="R31" s="96"/>
      <c r="S31" s="96"/>
      <c r="T31" s="96"/>
      <c r="U31" s="96"/>
      <c r="V31" s="96"/>
      <c r="W31" s="96"/>
      <c r="X31" s="96"/>
      <c r="Y31" s="3"/>
    </row>
    <row r="32" spans="1:25">
      <c r="A32" s="85">
        <v>24</v>
      </c>
      <c r="B32" s="94" t="s">
        <v>827</v>
      </c>
      <c r="C32" s="94"/>
      <c r="D32" s="94"/>
      <c r="E32" s="97"/>
      <c r="F32" s="116"/>
      <c r="G32" s="110" t="s">
        <v>828</v>
      </c>
      <c r="H32" s="96"/>
      <c r="I32" s="96"/>
      <c r="J32" s="96"/>
      <c r="K32" s="96"/>
      <c r="L32" s="96"/>
      <c r="M32" s="96"/>
      <c r="N32" s="96"/>
      <c r="O32" s="96"/>
      <c r="P32" s="96"/>
      <c r="Q32" s="96"/>
      <c r="R32" s="96"/>
      <c r="S32" s="96"/>
      <c r="T32" s="96"/>
      <c r="U32" s="96"/>
      <c r="V32" s="96"/>
      <c r="W32" s="96"/>
      <c r="X32" s="96"/>
      <c r="Y32" s="3"/>
    </row>
    <row r="33" spans="1:25" ht="156" customHeight="1">
      <c r="A33" s="85">
        <v>25</v>
      </c>
      <c r="B33" s="94" t="s">
        <v>829</v>
      </c>
      <c r="C33" s="94"/>
      <c r="D33" s="94"/>
      <c r="E33" s="97"/>
      <c r="F33" s="116"/>
      <c r="G33" s="110" t="s">
        <v>830</v>
      </c>
      <c r="H33" s="96"/>
      <c r="I33" s="96"/>
      <c r="J33" s="96"/>
      <c r="K33" s="96"/>
      <c r="L33" s="96"/>
      <c r="M33" s="96"/>
      <c r="N33" s="96"/>
      <c r="O33" s="96"/>
      <c r="P33" s="96"/>
      <c r="Q33" s="96"/>
      <c r="R33" s="96"/>
      <c r="S33" s="96"/>
      <c r="T33" s="96"/>
      <c r="U33" s="96"/>
      <c r="V33" s="96"/>
      <c r="W33" s="96"/>
      <c r="X33" s="96"/>
      <c r="Y33" s="3"/>
    </row>
    <row r="34" spans="1:25" ht="36.75" customHeight="1">
      <c r="A34" s="85">
        <v>26</v>
      </c>
      <c r="B34" s="94" t="s">
        <v>831</v>
      </c>
      <c r="C34" s="94"/>
      <c r="D34" s="94"/>
      <c r="E34" s="97"/>
      <c r="F34" s="116"/>
      <c r="G34" s="110" t="s">
        <v>832</v>
      </c>
      <c r="H34" s="96"/>
      <c r="I34" s="96"/>
      <c r="J34" s="96"/>
      <c r="K34" s="96"/>
      <c r="L34" s="96"/>
      <c r="M34" s="96"/>
      <c r="N34" s="96"/>
      <c r="O34" s="96"/>
      <c r="P34" s="96"/>
      <c r="Q34" s="96"/>
      <c r="R34" s="96"/>
      <c r="S34" s="96"/>
      <c r="T34" s="96"/>
      <c r="U34" s="96"/>
      <c r="V34" s="96"/>
      <c r="W34" s="96"/>
      <c r="X34" s="96"/>
      <c r="Y34" s="3"/>
    </row>
    <row r="35" spans="1:25">
      <c r="A35" s="85">
        <v>27</v>
      </c>
      <c r="B35" s="94" t="s">
        <v>833</v>
      </c>
      <c r="C35" s="94"/>
      <c r="D35" s="94"/>
      <c r="E35" s="97"/>
      <c r="F35" s="116"/>
      <c r="G35" s="110" t="s">
        <v>834</v>
      </c>
      <c r="H35" s="96"/>
      <c r="I35" s="96"/>
      <c r="J35" s="96"/>
      <c r="K35" s="96"/>
      <c r="L35" s="96"/>
      <c r="M35" s="96"/>
      <c r="N35" s="96"/>
      <c r="O35" s="96"/>
      <c r="P35" s="96"/>
      <c r="Q35" s="96"/>
      <c r="R35" s="96"/>
      <c r="S35" s="96"/>
      <c r="T35" s="96"/>
      <c r="U35" s="96"/>
      <c r="V35" s="96"/>
      <c r="W35" s="96"/>
      <c r="X35" s="96"/>
      <c r="Y35" s="3"/>
    </row>
    <row r="36" spans="1:25" ht="78.75" customHeight="1" thickBot="1">
      <c r="A36" s="85">
        <v>28</v>
      </c>
      <c r="B36" s="94" t="s">
        <v>835</v>
      </c>
      <c r="C36" s="94"/>
      <c r="D36" s="94"/>
      <c r="E36" s="97"/>
      <c r="F36" s="116"/>
      <c r="G36" s="111" t="s">
        <v>836</v>
      </c>
      <c r="H36" s="112"/>
      <c r="I36" s="112"/>
      <c r="J36" s="112"/>
      <c r="K36" s="112"/>
      <c r="L36" s="112"/>
      <c r="M36" s="112"/>
      <c r="N36" s="112"/>
      <c r="O36" s="112"/>
      <c r="P36" s="112"/>
      <c r="Q36" s="112"/>
      <c r="R36" s="112"/>
      <c r="S36" s="112"/>
      <c r="T36" s="112"/>
      <c r="U36" s="112"/>
      <c r="V36" s="112"/>
      <c r="W36" s="112"/>
      <c r="X36" s="113"/>
      <c r="Y36" s="3"/>
    </row>
    <row r="37" spans="1:25">
      <c r="A37" s="85" t="s">
        <v>837</v>
      </c>
      <c r="B37" s="94" t="s">
        <v>838</v>
      </c>
      <c r="C37" s="94"/>
      <c r="D37" s="94"/>
      <c r="E37" s="97"/>
      <c r="F37" s="116"/>
      <c r="G37" s="110" t="s">
        <v>828</v>
      </c>
      <c r="H37" s="96"/>
      <c r="I37" s="96"/>
      <c r="J37" s="96"/>
      <c r="K37" s="96"/>
      <c r="L37" s="96"/>
      <c r="M37" s="96"/>
      <c r="N37" s="96"/>
      <c r="O37" s="96"/>
      <c r="P37" s="96"/>
      <c r="Q37" s="96"/>
      <c r="R37" s="96"/>
      <c r="S37" s="96"/>
      <c r="T37" s="96"/>
      <c r="U37" s="96"/>
      <c r="V37" s="96"/>
      <c r="W37" s="96"/>
      <c r="X37" s="100"/>
      <c r="Y37" s="101" t="s">
        <v>839</v>
      </c>
    </row>
    <row r="38" spans="1:25" ht="150" customHeight="1">
      <c r="A38" s="85" t="s">
        <v>840</v>
      </c>
      <c r="B38" s="94" t="s">
        <v>829</v>
      </c>
      <c r="C38" s="94"/>
      <c r="D38" s="94"/>
      <c r="E38" s="97"/>
      <c r="F38" s="116"/>
      <c r="G38" s="110" t="s">
        <v>841</v>
      </c>
      <c r="H38" s="96"/>
      <c r="I38" s="96"/>
      <c r="J38" s="96"/>
      <c r="K38" s="96"/>
      <c r="L38" s="96"/>
      <c r="M38" s="96"/>
      <c r="N38" s="96"/>
      <c r="O38" s="96"/>
      <c r="P38" s="96"/>
      <c r="Q38" s="96"/>
      <c r="R38" s="96"/>
      <c r="S38" s="96"/>
      <c r="T38" s="96"/>
      <c r="U38" s="96"/>
      <c r="V38" s="96"/>
      <c r="W38" s="96"/>
      <c r="X38" s="100"/>
      <c r="Y38" s="102"/>
    </row>
    <row r="39" spans="1:25" ht="41.25" customHeight="1">
      <c r="A39" s="85" t="s">
        <v>842</v>
      </c>
      <c r="B39" s="94" t="s">
        <v>843</v>
      </c>
      <c r="C39" s="94"/>
      <c r="D39" s="94"/>
      <c r="E39" s="97"/>
      <c r="F39" s="116"/>
      <c r="G39" s="110" t="s">
        <v>832</v>
      </c>
      <c r="H39" s="96"/>
      <c r="I39" s="96"/>
      <c r="J39" s="96"/>
      <c r="K39" s="96"/>
      <c r="L39" s="96"/>
      <c r="M39" s="96"/>
      <c r="N39" s="96"/>
      <c r="O39" s="96"/>
      <c r="P39" s="96"/>
      <c r="Q39" s="96"/>
      <c r="R39" s="96"/>
      <c r="S39" s="96"/>
      <c r="T39" s="96"/>
      <c r="U39" s="96"/>
      <c r="V39" s="96"/>
      <c r="W39" s="96"/>
      <c r="X39" s="100"/>
      <c r="Y39" s="102"/>
    </row>
    <row r="40" spans="1:25" ht="37.5" customHeight="1">
      <c r="A40" s="85" t="s">
        <v>844</v>
      </c>
      <c r="B40" s="94" t="s">
        <v>833</v>
      </c>
      <c r="C40" s="94"/>
      <c r="D40" s="94"/>
      <c r="E40" s="97"/>
      <c r="F40" s="116"/>
      <c r="G40" s="110" t="s">
        <v>845</v>
      </c>
      <c r="H40" s="96"/>
      <c r="I40" s="96"/>
      <c r="J40" s="96"/>
      <c r="K40" s="96"/>
      <c r="L40" s="96"/>
      <c r="M40" s="96"/>
      <c r="N40" s="96"/>
      <c r="O40" s="96"/>
      <c r="P40" s="96"/>
      <c r="Q40" s="96"/>
      <c r="R40" s="96"/>
      <c r="S40" s="96"/>
      <c r="T40" s="96"/>
      <c r="U40" s="96"/>
      <c r="V40" s="96"/>
      <c r="W40" s="96"/>
      <c r="X40" s="100"/>
      <c r="Y40" s="102"/>
    </row>
    <row r="41" spans="1:25" ht="75.75" customHeight="1">
      <c r="A41" s="85" t="s">
        <v>846</v>
      </c>
      <c r="B41" s="94" t="s">
        <v>835</v>
      </c>
      <c r="C41" s="94"/>
      <c r="D41" s="94"/>
      <c r="E41" s="97"/>
      <c r="F41" s="116"/>
      <c r="G41" s="111" t="s">
        <v>847</v>
      </c>
      <c r="H41" s="112"/>
      <c r="I41" s="112"/>
      <c r="J41" s="112"/>
      <c r="K41" s="112"/>
      <c r="L41" s="112"/>
      <c r="M41" s="112"/>
      <c r="N41" s="112"/>
      <c r="O41" s="112"/>
      <c r="P41" s="112"/>
      <c r="Q41" s="112"/>
      <c r="R41" s="112"/>
      <c r="S41" s="112"/>
      <c r="T41" s="112"/>
      <c r="U41" s="112"/>
      <c r="V41" s="112"/>
      <c r="W41" s="112"/>
      <c r="X41" s="112"/>
      <c r="Y41" s="102"/>
    </row>
    <row r="42" spans="1:25" ht="45.75" customHeight="1">
      <c r="A42" s="85">
        <v>29</v>
      </c>
      <c r="B42" s="94" t="s">
        <v>848</v>
      </c>
      <c r="C42" s="94"/>
      <c r="D42" s="94"/>
      <c r="E42" s="97"/>
      <c r="F42" s="116"/>
      <c r="G42" s="105" t="s">
        <v>849</v>
      </c>
      <c r="H42" s="96"/>
      <c r="I42" s="96"/>
      <c r="J42" s="96"/>
      <c r="K42" s="96"/>
      <c r="L42" s="96"/>
      <c r="M42" s="96"/>
      <c r="N42" s="96"/>
      <c r="O42" s="96"/>
      <c r="P42" s="96"/>
      <c r="Q42" s="96"/>
      <c r="R42" s="96"/>
      <c r="S42" s="96"/>
      <c r="T42" s="96"/>
      <c r="U42" s="96"/>
      <c r="V42" s="96"/>
      <c r="W42" s="96"/>
      <c r="X42" s="100"/>
      <c r="Y42" s="102"/>
    </row>
    <row r="43" spans="1:25" ht="64.5" customHeight="1" thickBot="1">
      <c r="A43" s="85">
        <v>30</v>
      </c>
      <c r="B43" s="106" t="s">
        <v>64</v>
      </c>
      <c r="C43" s="106"/>
      <c r="D43" s="106"/>
      <c r="E43" s="107"/>
      <c r="F43" s="117"/>
      <c r="G43" s="104" t="s">
        <v>850</v>
      </c>
      <c r="H43" s="108"/>
      <c r="I43" s="108"/>
      <c r="J43" s="108"/>
      <c r="K43" s="108"/>
      <c r="L43" s="108"/>
      <c r="M43" s="108"/>
      <c r="N43" s="108"/>
      <c r="O43" s="108"/>
      <c r="P43" s="108"/>
      <c r="Q43" s="108"/>
      <c r="R43" s="108"/>
      <c r="S43" s="108"/>
      <c r="T43" s="108"/>
      <c r="U43" s="108"/>
      <c r="V43" s="108"/>
      <c r="W43" s="108"/>
      <c r="X43" s="108"/>
      <c r="Y43" s="109"/>
    </row>
    <row r="44" spans="1:25" ht="51" customHeight="1">
      <c r="A44" s="85">
        <v>31</v>
      </c>
      <c r="B44" s="97" t="s">
        <v>851</v>
      </c>
      <c r="C44" s="98"/>
      <c r="D44" s="98"/>
      <c r="E44" s="98"/>
      <c r="F44" s="99"/>
      <c r="G44" s="95" t="s">
        <v>852</v>
      </c>
      <c r="H44" s="95"/>
      <c r="I44" s="95"/>
      <c r="J44" s="95"/>
      <c r="K44" s="95"/>
      <c r="L44" s="95"/>
      <c r="M44" s="95"/>
      <c r="N44" s="95"/>
      <c r="O44" s="95"/>
      <c r="P44" s="95"/>
      <c r="Q44" s="95"/>
      <c r="R44" s="95"/>
      <c r="S44" s="95"/>
      <c r="T44" s="95"/>
      <c r="U44" s="95"/>
      <c r="V44" s="95"/>
      <c r="W44" s="95"/>
      <c r="X44" s="95"/>
      <c r="Y44" s="89"/>
    </row>
    <row r="45" spans="1:25" ht="51.75" customHeight="1">
      <c r="A45" s="85">
        <v>32</v>
      </c>
      <c r="B45" s="97" t="s">
        <v>853</v>
      </c>
      <c r="C45" s="98"/>
      <c r="D45" s="98"/>
      <c r="E45" s="98"/>
      <c r="F45" s="99"/>
      <c r="G45" s="95" t="s">
        <v>854</v>
      </c>
      <c r="H45" s="95"/>
      <c r="I45" s="95"/>
      <c r="J45" s="95"/>
      <c r="K45" s="95"/>
      <c r="L45" s="95"/>
      <c r="M45" s="95"/>
      <c r="N45" s="95"/>
      <c r="O45" s="95"/>
      <c r="P45" s="95"/>
      <c r="Q45" s="95"/>
      <c r="R45" s="95"/>
      <c r="S45" s="95"/>
      <c r="T45" s="95"/>
      <c r="U45" s="95"/>
      <c r="V45" s="95"/>
      <c r="W45" s="95"/>
      <c r="X45" s="95"/>
      <c r="Y45" s="89"/>
    </row>
    <row r="46" spans="1:25" ht="36" customHeight="1">
      <c r="A46" s="85">
        <v>33</v>
      </c>
      <c r="B46" s="97" t="s">
        <v>855</v>
      </c>
      <c r="C46" s="98"/>
      <c r="D46" s="98"/>
      <c r="E46" s="98"/>
      <c r="F46" s="99"/>
      <c r="G46" s="95" t="s">
        <v>856</v>
      </c>
      <c r="H46" s="95"/>
      <c r="I46" s="95"/>
      <c r="J46" s="95"/>
      <c r="K46" s="95"/>
      <c r="L46" s="95"/>
      <c r="M46" s="95"/>
      <c r="N46" s="95"/>
      <c r="O46" s="95"/>
      <c r="P46" s="95"/>
      <c r="Q46" s="95"/>
      <c r="R46" s="95"/>
      <c r="S46" s="95"/>
      <c r="T46" s="95"/>
      <c r="U46" s="95"/>
      <c r="V46" s="95"/>
      <c r="W46" s="95"/>
      <c r="X46" s="95"/>
      <c r="Y46" s="89"/>
    </row>
    <row r="47" spans="1:25" ht="51" customHeight="1">
      <c r="A47" s="85" t="s">
        <v>857</v>
      </c>
      <c r="B47" s="97" t="s">
        <v>858</v>
      </c>
      <c r="C47" s="98" t="s">
        <v>859</v>
      </c>
      <c r="D47" s="98"/>
      <c r="E47" s="98"/>
      <c r="F47" s="99"/>
      <c r="G47" s="95" t="s">
        <v>860</v>
      </c>
      <c r="H47" s="95"/>
      <c r="I47" s="95"/>
      <c r="J47" s="95"/>
      <c r="K47" s="95"/>
      <c r="L47" s="95"/>
      <c r="M47" s="95"/>
      <c r="N47" s="95"/>
      <c r="O47" s="95"/>
      <c r="P47" s="95"/>
      <c r="Q47" s="95"/>
      <c r="R47" s="95"/>
      <c r="S47" s="95"/>
      <c r="T47" s="95"/>
      <c r="U47" s="95"/>
      <c r="V47" s="95"/>
      <c r="W47" s="95"/>
      <c r="X47" s="95"/>
      <c r="Y47" s="89"/>
    </row>
    <row r="48" spans="1:25" ht="144" customHeight="1" thickBot="1">
      <c r="A48" s="85" t="s">
        <v>861</v>
      </c>
      <c r="B48" s="97" t="s">
        <v>862</v>
      </c>
      <c r="C48" s="98"/>
      <c r="D48" s="98"/>
      <c r="E48" s="98"/>
      <c r="F48" s="99"/>
      <c r="G48" s="95" t="s">
        <v>863</v>
      </c>
      <c r="H48" s="96"/>
      <c r="I48" s="96"/>
      <c r="J48" s="96"/>
      <c r="K48" s="96"/>
      <c r="L48" s="96"/>
      <c r="M48" s="96"/>
      <c r="N48" s="96"/>
      <c r="O48" s="96"/>
      <c r="P48" s="96"/>
      <c r="Q48" s="96"/>
      <c r="R48" s="96"/>
      <c r="S48" s="96"/>
      <c r="T48" s="96"/>
      <c r="U48" s="96"/>
      <c r="V48" s="96"/>
      <c r="W48" s="96"/>
      <c r="X48" s="96"/>
      <c r="Y48" s="89"/>
    </row>
    <row r="49" spans="1:25" ht="34.5" customHeight="1">
      <c r="A49" s="85" t="s">
        <v>864</v>
      </c>
      <c r="B49" s="97" t="s">
        <v>831</v>
      </c>
      <c r="C49" s="98"/>
      <c r="D49" s="98"/>
      <c r="E49" s="98"/>
      <c r="F49" s="99"/>
      <c r="G49" s="95" t="s">
        <v>865</v>
      </c>
      <c r="H49" s="96"/>
      <c r="I49" s="96"/>
      <c r="J49" s="96"/>
      <c r="K49" s="96"/>
      <c r="L49" s="96"/>
      <c r="M49" s="96"/>
      <c r="N49" s="96"/>
      <c r="O49" s="96"/>
      <c r="P49" s="96"/>
      <c r="Q49" s="96"/>
      <c r="R49" s="96"/>
      <c r="S49" s="96"/>
      <c r="T49" s="96"/>
      <c r="U49" s="96"/>
      <c r="V49" s="96"/>
      <c r="W49" s="96"/>
      <c r="X49" s="100"/>
      <c r="Y49" s="101" t="s">
        <v>839</v>
      </c>
    </row>
    <row r="50" spans="1:25" ht="64.5" customHeight="1">
      <c r="A50" s="85" t="s">
        <v>866</v>
      </c>
      <c r="B50" s="97" t="s">
        <v>833</v>
      </c>
      <c r="C50" s="98"/>
      <c r="D50" s="98"/>
      <c r="E50" s="98"/>
      <c r="F50" s="99"/>
      <c r="G50" s="95" t="s">
        <v>867</v>
      </c>
      <c r="H50" s="95"/>
      <c r="I50" s="95"/>
      <c r="J50" s="95"/>
      <c r="K50" s="95"/>
      <c r="L50" s="95"/>
      <c r="M50" s="95"/>
      <c r="N50" s="95"/>
      <c r="O50" s="95"/>
      <c r="P50" s="95"/>
      <c r="Q50" s="95"/>
      <c r="R50" s="95"/>
      <c r="S50" s="95"/>
      <c r="T50" s="95"/>
      <c r="U50" s="95"/>
      <c r="V50" s="95"/>
      <c r="W50" s="95"/>
      <c r="X50" s="104"/>
      <c r="Y50" s="102"/>
    </row>
    <row r="51" spans="1:25" ht="42" customHeight="1" thickBot="1">
      <c r="A51" s="85" t="s">
        <v>868</v>
      </c>
      <c r="B51" s="94" t="s">
        <v>848</v>
      </c>
      <c r="C51" s="94"/>
      <c r="D51" s="94"/>
      <c r="E51" s="94"/>
      <c r="F51" s="94"/>
      <c r="G51" s="95" t="s">
        <v>869</v>
      </c>
      <c r="H51" s="96"/>
      <c r="I51" s="96"/>
      <c r="J51" s="96"/>
      <c r="K51" s="96"/>
      <c r="L51" s="96"/>
      <c r="M51" s="96"/>
      <c r="N51" s="96"/>
      <c r="O51" s="96"/>
      <c r="P51" s="96"/>
      <c r="Q51" s="96"/>
      <c r="R51" s="96"/>
      <c r="S51" s="96"/>
      <c r="T51" s="96"/>
      <c r="U51" s="96"/>
      <c r="V51" s="96"/>
      <c r="W51" s="96"/>
      <c r="X51" s="96"/>
      <c r="Y51" s="103"/>
    </row>
    <row r="52" spans="1:25" ht="36.75" customHeight="1">
      <c r="A52" s="85">
        <v>34</v>
      </c>
      <c r="B52" s="94" t="s">
        <v>870</v>
      </c>
      <c r="C52" s="94"/>
      <c r="D52" s="94"/>
      <c r="E52" s="94"/>
      <c r="F52" s="94"/>
      <c r="G52" s="95" t="s">
        <v>871</v>
      </c>
      <c r="H52" s="96"/>
      <c r="I52" s="96"/>
      <c r="J52" s="96"/>
      <c r="K52" s="96"/>
      <c r="L52" s="96"/>
      <c r="M52" s="96"/>
      <c r="N52" s="96"/>
      <c r="O52" s="96"/>
      <c r="P52" s="96"/>
      <c r="Q52" s="96"/>
      <c r="R52" s="96"/>
      <c r="S52" s="96"/>
      <c r="T52" s="96"/>
      <c r="U52" s="96"/>
      <c r="V52" s="96"/>
      <c r="W52" s="96"/>
      <c r="X52" s="96"/>
      <c r="Y52" s="3"/>
    </row>
    <row r="53" spans="1:25">
      <c r="A53" s="85">
        <v>35</v>
      </c>
      <c r="B53" s="94"/>
      <c r="C53" s="94"/>
      <c r="D53" s="94"/>
      <c r="E53" s="94"/>
      <c r="F53" s="94"/>
      <c r="G53" s="95"/>
      <c r="H53" s="96"/>
      <c r="I53" s="96"/>
      <c r="J53" s="96"/>
      <c r="K53" s="96"/>
      <c r="L53" s="96"/>
      <c r="M53" s="96"/>
      <c r="N53" s="96"/>
      <c r="O53" s="96"/>
      <c r="P53" s="96"/>
      <c r="Q53" s="96"/>
      <c r="R53" s="96"/>
      <c r="S53" s="96"/>
      <c r="T53" s="96"/>
      <c r="U53" s="96"/>
      <c r="V53" s="96"/>
      <c r="W53" s="96"/>
      <c r="X53" s="96"/>
      <c r="Y53" s="3"/>
    </row>
  </sheetData>
  <mergeCells count="102">
    <mergeCell ref="B8:F8"/>
    <mergeCell ref="G8:X8"/>
    <mergeCell ref="B9:F9"/>
    <mergeCell ref="G9:X9"/>
    <mergeCell ref="B10:F10"/>
    <mergeCell ref="G10:X10"/>
    <mergeCell ref="A2:X2"/>
    <mergeCell ref="A4:X4"/>
    <mergeCell ref="B6:F6"/>
    <mergeCell ref="G6:X6"/>
    <mergeCell ref="B7:F7"/>
    <mergeCell ref="G7:X7"/>
    <mergeCell ref="Y10:Y14"/>
    <mergeCell ref="B11:F11"/>
    <mergeCell ref="G11:X11"/>
    <mergeCell ref="B12:F12"/>
    <mergeCell ref="G12:X12"/>
    <mergeCell ref="B13:F13"/>
    <mergeCell ref="G13:X13"/>
    <mergeCell ref="B14:F14"/>
    <mergeCell ref="G14:X14"/>
    <mergeCell ref="B18:F18"/>
    <mergeCell ref="G18:X18"/>
    <mergeCell ref="B19:F19"/>
    <mergeCell ref="G19:X19"/>
    <mergeCell ref="B20:F20"/>
    <mergeCell ref="G20:X20"/>
    <mergeCell ref="B15:F15"/>
    <mergeCell ref="G15:X15"/>
    <mergeCell ref="B16:F16"/>
    <mergeCell ref="G16:X16"/>
    <mergeCell ref="B17:F17"/>
    <mergeCell ref="G17:X17"/>
    <mergeCell ref="B21:F21"/>
    <mergeCell ref="G21:X21"/>
    <mergeCell ref="B22:F22"/>
    <mergeCell ref="G22:X22"/>
    <mergeCell ref="B23:E23"/>
    <mergeCell ref="F23:F43"/>
    <mergeCell ref="G23:X23"/>
    <mergeCell ref="B24:E24"/>
    <mergeCell ref="G24:X24"/>
    <mergeCell ref="B25:E25"/>
    <mergeCell ref="B29:E29"/>
    <mergeCell ref="G29:X29"/>
    <mergeCell ref="B30:E30"/>
    <mergeCell ref="G30:X30"/>
    <mergeCell ref="B31:E31"/>
    <mergeCell ref="G31:X31"/>
    <mergeCell ref="G25:X25"/>
    <mergeCell ref="B26:E26"/>
    <mergeCell ref="G26:X26"/>
    <mergeCell ref="B27:E27"/>
    <mergeCell ref="G27:X27"/>
    <mergeCell ref="B28:E28"/>
    <mergeCell ref="G28:X28"/>
    <mergeCell ref="B35:E35"/>
    <mergeCell ref="G35:X35"/>
    <mergeCell ref="B36:E36"/>
    <mergeCell ref="G36:X36"/>
    <mergeCell ref="B37:E37"/>
    <mergeCell ref="G37:X37"/>
    <mergeCell ref="B32:E32"/>
    <mergeCell ref="G32:X32"/>
    <mergeCell ref="B33:E33"/>
    <mergeCell ref="G33:X33"/>
    <mergeCell ref="B34:E34"/>
    <mergeCell ref="G34:X34"/>
    <mergeCell ref="Y37:Y43"/>
    <mergeCell ref="B38:E38"/>
    <mergeCell ref="G38:X38"/>
    <mergeCell ref="B39:E39"/>
    <mergeCell ref="G39:X39"/>
    <mergeCell ref="B40:E40"/>
    <mergeCell ref="G40:X40"/>
    <mergeCell ref="B41:E41"/>
    <mergeCell ref="G41:X41"/>
    <mergeCell ref="B42:E42"/>
    <mergeCell ref="B46:F46"/>
    <mergeCell ref="G46:X46"/>
    <mergeCell ref="B47:F47"/>
    <mergeCell ref="G47:X47"/>
    <mergeCell ref="B48:F48"/>
    <mergeCell ref="G48:X48"/>
    <mergeCell ref="G42:X42"/>
    <mergeCell ref="B43:E43"/>
    <mergeCell ref="G43:X43"/>
    <mergeCell ref="B44:F44"/>
    <mergeCell ref="G44:X44"/>
    <mergeCell ref="B45:F45"/>
    <mergeCell ref="G45:X45"/>
    <mergeCell ref="B52:F52"/>
    <mergeCell ref="G52:X52"/>
    <mergeCell ref="B53:F53"/>
    <mergeCell ref="G53:X53"/>
    <mergeCell ref="B49:F49"/>
    <mergeCell ref="G49:X49"/>
    <mergeCell ref="Y49:Y51"/>
    <mergeCell ref="B50:F50"/>
    <mergeCell ref="G50:X50"/>
    <mergeCell ref="B51:F51"/>
    <mergeCell ref="G51:X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663300"/>
  </sheetPr>
  <dimension ref="A1:AG693"/>
  <sheetViews>
    <sheetView topLeftCell="A38" zoomScale="110" zoomScaleNormal="110" workbookViewId="0">
      <selection activeCell="Y45" sqref="Y45"/>
    </sheetView>
  </sheetViews>
  <sheetFormatPr baseColWidth="10" defaultColWidth="11.44140625" defaultRowHeight="13.2"/>
  <cols>
    <col min="1" max="1" width="13.109375" style="224" customWidth="1"/>
    <col min="2" max="2" width="5" style="224" customWidth="1"/>
    <col min="3" max="3" width="20.88671875" style="224" customWidth="1"/>
    <col min="4" max="4" width="8.44140625" style="224" customWidth="1"/>
    <col min="5" max="5" width="10" style="224" customWidth="1"/>
    <col min="6" max="6" width="9" style="224" customWidth="1"/>
    <col min="7" max="7" width="6.44140625" style="224" customWidth="1"/>
    <col min="8" max="8" width="2.6640625" style="224" customWidth="1"/>
    <col min="9" max="20" width="4.6640625" style="224" customWidth="1"/>
    <col min="21" max="21" width="9.109375" style="224" hidden="1" customWidth="1"/>
    <col min="22" max="22" width="11" style="224" customWidth="1"/>
    <col min="23" max="23" width="15.88671875" style="224" customWidth="1"/>
    <col min="24" max="24" width="12.33203125" style="226" hidden="1" customWidth="1"/>
    <col min="25" max="25" width="41.33203125" style="227" bestFit="1" customWidth="1"/>
    <col min="26" max="26" width="21.33203125" style="224" customWidth="1"/>
    <col min="27" max="27" width="28.109375" style="224" customWidth="1"/>
    <col min="28" max="28" width="27.5546875" style="224" customWidth="1"/>
    <col min="29" max="29" width="11.44140625" style="224"/>
    <col min="30" max="30" width="62.33203125" style="224" customWidth="1"/>
    <col min="31" max="31" width="44.6640625" style="224" customWidth="1"/>
    <col min="32" max="16384" width="11.44140625" style="224"/>
  </cols>
  <sheetData>
    <row r="1" spans="1:23">
      <c r="V1" s="225"/>
      <c r="W1" s="225"/>
    </row>
    <row r="2" spans="1:23" ht="18.75" customHeight="1" thickBot="1">
      <c r="A2" s="228"/>
      <c r="B2" s="228"/>
      <c r="C2" s="229" t="s">
        <v>0</v>
      </c>
      <c r="D2" s="229"/>
      <c r="E2" s="229"/>
      <c r="F2" s="230" t="s">
        <v>1</v>
      </c>
      <c r="G2" s="230"/>
      <c r="H2" s="230"/>
      <c r="I2" s="230"/>
      <c r="J2" s="230"/>
      <c r="K2" s="230"/>
      <c r="L2" s="230"/>
      <c r="M2" s="230"/>
      <c r="N2" s="230"/>
      <c r="O2" s="230"/>
      <c r="P2" s="230"/>
      <c r="Q2" s="230"/>
      <c r="R2" s="230"/>
      <c r="S2" s="230"/>
      <c r="T2" s="230"/>
      <c r="U2" s="231"/>
      <c r="V2" s="232"/>
      <c r="W2" s="232"/>
    </row>
    <row r="3" spans="1:23" ht="18.75" customHeight="1" thickBot="1">
      <c r="A3" s="228"/>
      <c r="B3" s="228"/>
      <c r="C3" s="229" t="s">
        <v>2</v>
      </c>
      <c r="D3" s="229"/>
      <c r="E3" s="229"/>
      <c r="F3" s="233" t="str">
        <f>IF(ISERROR(VLOOKUP(F2,General!B:C,2,FALSE))=TRUE,"",(VLOOKUP(F2,General!B:C,2,FALSE)))</f>
        <v>Quecholac</v>
      </c>
      <c r="G3" s="233"/>
      <c r="H3" s="233"/>
      <c r="I3" s="233"/>
      <c r="J3" s="233"/>
      <c r="K3" s="233"/>
      <c r="L3" s="233"/>
      <c r="M3" s="233"/>
      <c r="N3" s="233"/>
      <c r="O3" s="233"/>
      <c r="P3" s="233"/>
      <c r="Q3" s="233"/>
      <c r="R3" s="233"/>
      <c r="S3" s="233"/>
      <c r="T3" s="233"/>
      <c r="U3" s="231"/>
      <c r="V3" s="232"/>
      <c r="W3" s="232"/>
    </row>
    <row r="4" spans="1:23" ht="15.75" customHeight="1" thickBot="1">
      <c r="A4" s="228"/>
      <c r="B4" s="228"/>
      <c r="C4" s="228"/>
      <c r="D4" s="229" t="s">
        <v>4</v>
      </c>
      <c r="E4" s="229"/>
      <c r="F4" s="234">
        <v>2024</v>
      </c>
      <c r="G4" s="234"/>
      <c r="H4" s="234"/>
      <c r="I4" s="234"/>
      <c r="J4" s="234"/>
      <c r="K4" s="228"/>
      <c r="L4" s="228"/>
      <c r="M4" s="228"/>
      <c r="N4" s="228"/>
      <c r="O4" s="228"/>
      <c r="P4" s="228"/>
      <c r="Q4" s="228"/>
      <c r="R4" s="228"/>
      <c r="S4" s="228"/>
    </row>
    <row r="6" spans="1:23" ht="23.25" customHeight="1">
      <c r="A6" s="235" t="s">
        <v>5</v>
      </c>
      <c r="B6" s="236"/>
      <c r="C6" s="236"/>
      <c r="D6" s="236"/>
      <c r="E6" s="236"/>
      <c r="F6" s="236"/>
      <c r="G6" s="236"/>
      <c r="H6" s="236"/>
      <c r="I6" s="236"/>
      <c r="J6" s="236"/>
      <c r="K6" s="236"/>
      <c r="L6" s="236"/>
      <c r="M6" s="236"/>
      <c r="N6" s="236"/>
      <c r="O6" s="236"/>
      <c r="P6" s="236"/>
      <c r="Q6" s="236"/>
      <c r="R6" s="236"/>
      <c r="S6" s="236"/>
      <c r="T6" s="236"/>
      <c r="U6" s="236"/>
      <c r="V6" s="236"/>
      <c r="W6" s="237"/>
    </row>
    <row r="7" spans="1:23" ht="3.75" customHeight="1"/>
    <row r="8" spans="1:23" ht="18" customHeight="1">
      <c r="A8" s="238" t="s">
        <v>6</v>
      </c>
      <c r="B8" s="238"/>
      <c r="C8" s="238"/>
      <c r="D8" s="239" t="s">
        <v>874</v>
      </c>
      <c r="E8" s="239"/>
      <c r="F8" s="239"/>
      <c r="G8" s="239"/>
      <c r="H8" s="239"/>
      <c r="I8" s="239"/>
      <c r="J8" s="239"/>
      <c r="K8" s="239"/>
      <c r="L8" s="239"/>
      <c r="M8" s="239"/>
      <c r="N8" s="239"/>
      <c r="O8" s="239"/>
      <c r="P8" s="239"/>
      <c r="Q8" s="239"/>
      <c r="R8" s="239"/>
      <c r="S8" s="239"/>
      <c r="T8" s="239"/>
      <c r="U8" s="239"/>
      <c r="V8" s="239"/>
      <c r="W8" s="239"/>
    </row>
    <row r="9" spans="1:23" ht="17.25" customHeight="1">
      <c r="A9" s="238" t="s">
        <v>7</v>
      </c>
      <c r="B9" s="238"/>
      <c r="C9" s="238"/>
      <c r="D9" s="239" t="s">
        <v>930</v>
      </c>
      <c r="E9" s="239"/>
      <c r="F9" s="239"/>
      <c r="G9" s="239"/>
      <c r="H9" s="239"/>
      <c r="I9" s="239"/>
      <c r="J9" s="239"/>
      <c r="K9" s="239"/>
      <c r="L9" s="239"/>
      <c r="M9" s="239"/>
      <c r="N9" s="239"/>
      <c r="O9" s="239"/>
      <c r="P9" s="239"/>
      <c r="Q9" s="239"/>
      <c r="R9" s="239"/>
      <c r="S9" s="239"/>
      <c r="T9" s="239"/>
      <c r="U9" s="239"/>
      <c r="V9" s="239"/>
      <c r="W9" s="239"/>
    </row>
    <row r="10" spans="1:23" ht="17.25" customHeight="1">
      <c r="A10" s="238" t="s">
        <v>8</v>
      </c>
      <c r="B10" s="238"/>
      <c r="C10" s="238"/>
      <c r="D10" s="240">
        <f>SUM(D12:T12)</f>
        <v>1160000</v>
      </c>
      <c r="E10" s="240"/>
      <c r="F10" s="240"/>
      <c r="G10" s="240"/>
      <c r="H10" s="240"/>
      <c r="I10" s="240"/>
      <c r="J10" s="240"/>
      <c r="K10" s="240"/>
      <c r="L10" s="240"/>
      <c r="M10" s="240"/>
      <c r="N10" s="240"/>
      <c r="O10" s="240"/>
      <c r="P10" s="240"/>
      <c r="Q10" s="240"/>
      <c r="R10" s="240"/>
      <c r="S10" s="240"/>
      <c r="T10" s="240"/>
      <c r="U10" s="240"/>
      <c r="V10" s="240"/>
      <c r="W10" s="240"/>
    </row>
    <row r="11" spans="1:23" ht="27.75" customHeight="1">
      <c r="A11" s="238" t="s">
        <v>9</v>
      </c>
      <c r="B11" s="238"/>
      <c r="C11" s="241"/>
      <c r="D11" s="242" t="s">
        <v>591</v>
      </c>
      <c r="E11" s="242"/>
      <c r="F11" s="242"/>
      <c r="G11" s="242"/>
      <c r="H11" s="243" t="s">
        <v>594</v>
      </c>
      <c r="I11" s="243"/>
      <c r="J11" s="243"/>
      <c r="K11" s="243"/>
      <c r="L11" s="243"/>
      <c r="M11" s="243"/>
      <c r="N11" s="243"/>
      <c r="O11" s="242" t="s">
        <v>596</v>
      </c>
      <c r="P11" s="242"/>
      <c r="Q11" s="242"/>
      <c r="R11" s="242"/>
      <c r="S11" s="242"/>
      <c r="T11" s="242"/>
      <c r="U11" s="244"/>
      <c r="V11" s="244"/>
      <c r="W11" s="244"/>
    </row>
    <row r="12" spans="1:23" ht="27" customHeight="1">
      <c r="A12" s="238" t="s">
        <v>10</v>
      </c>
      <c r="B12" s="238"/>
      <c r="C12" s="245"/>
      <c r="D12" s="246">
        <v>0</v>
      </c>
      <c r="E12" s="246"/>
      <c r="F12" s="246"/>
      <c r="G12" s="246"/>
      <c r="H12" s="247">
        <v>1160000</v>
      </c>
      <c r="I12" s="247"/>
      <c r="J12" s="247"/>
      <c r="K12" s="247"/>
      <c r="L12" s="247"/>
      <c r="M12" s="247"/>
      <c r="N12" s="247"/>
      <c r="O12" s="246">
        <v>0</v>
      </c>
      <c r="P12" s="246"/>
      <c r="Q12" s="246"/>
      <c r="R12" s="246"/>
      <c r="S12" s="246"/>
      <c r="T12" s="246"/>
      <c r="U12" s="244"/>
      <c r="V12" s="244"/>
      <c r="W12" s="244"/>
    </row>
    <row r="13" spans="1:23" ht="5.25" customHeight="1">
      <c r="A13" s="245"/>
      <c r="B13" s="245"/>
      <c r="C13" s="245"/>
      <c r="D13" s="245"/>
      <c r="E13" s="245"/>
      <c r="F13" s="248"/>
      <c r="G13" s="248"/>
      <c r="H13" s="248"/>
      <c r="I13" s="248"/>
      <c r="J13" s="248"/>
      <c r="K13" s="248"/>
      <c r="L13" s="248"/>
      <c r="M13" s="248"/>
      <c r="N13" s="248"/>
      <c r="O13" s="248"/>
      <c r="P13" s="248"/>
      <c r="Q13" s="248"/>
      <c r="R13" s="248"/>
      <c r="S13" s="248"/>
      <c r="T13" s="248"/>
      <c r="U13" s="248"/>
      <c r="V13" s="248"/>
      <c r="W13" s="248"/>
    </row>
    <row r="14" spans="1:23" ht="18.75" customHeight="1">
      <c r="A14" s="249" t="s">
        <v>11</v>
      </c>
      <c r="B14" s="249"/>
      <c r="C14" s="249"/>
      <c r="D14" s="249"/>
      <c r="E14" s="249"/>
      <c r="F14" s="249"/>
      <c r="G14" s="249"/>
      <c r="H14" s="249"/>
      <c r="I14" s="249"/>
      <c r="J14" s="249"/>
      <c r="K14" s="249"/>
      <c r="L14" s="249"/>
      <c r="M14" s="249"/>
      <c r="N14" s="249"/>
      <c r="O14" s="249"/>
      <c r="P14" s="249"/>
      <c r="Q14" s="249"/>
      <c r="R14" s="249"/>
      <c r="S14" s="249"/>
      <c r="T14" s="249"/>
      <c r="U14" s="249"/>
      <c r="V14" s="249"/>
      <c r="W14" s="249"/>
    </row>
    <row r="15" spans="1:23" ht="15.75" customHeight="1">
      <c r="A15" s="250" t="s">
        <v>12</v>
      </c>
      <c r="B15" s="250"/>
      <c r="C15" s="250"/>
      <c r="D15" s="251" t="s">
        <v>13</v>
      </c>
      <c r="E15" s="251"/>
      <c r="F15" s="251"/>
      <c r="G15" s="251"/>
      <c r="H15" s="251"/>
      <c r="I15" s="251"/>
      <c r="J15" s="251"/>
      <c r="K15" s="251"/>
      <c r="L15" s="251"/>
      <c r="M15" s="251"/>
      <c r="N15" s="251"/>
      <c r="O15" s="251"/>
      <c r="P15" s="251"/>
      <c r="Q15" s="251"/>
      <c r="R15" s="251"/>
      <c r="S15" s="251"/>
      <c r="T15" s="251"/>
      <c r="U15" s="251"/>
      <c r="V15" s="251"/>
      <c r="W15" s="251"/>
    </row>
    <row r="16" spans="1:23" ht="16.5" customHeight="1">
      <c r="A16" s="252" t="s">
        <v>14</v>
      </c>
      <c r="B16" s="252"/>
      <c r="C16" s="252"/>
      <c r="D16" s="196" t="s">
        <v>602</v>
      </c>
      <c r="E16" s="196"/>
      <c r="F16" s="196"/>
      <c r="G16" s="196"/>
      <c r="H16" s="196"/>
      <c r="I16" s="196"/>
      <c r="J16" s="196"/>
      <c r="K16" s="196"/>
      <c r="L16" s="196"/>
      <c r="M16" s="196"/>
      <c r="N16" s="196"/>
      <c r="O16" s="196"/>
      <c r="P16" s="196"/>
      <c r="Q16" s="196"/>
      <c r="R16" s="196"/>
      <c r="S16" s="196"/>
      <c r="T16" s="196"/>
      <c r="U16" s="196"/>
      <c r="V16" s="196"/>
      <c r="W16" s="196"/>
    </row>
    <row r="17" spans="1:33" ht="17.25" customHeight="1">
      <c r="A17" s="252" t="s">
        <v>15</v>
      </c>
      <c r="B17" s="253"/>
      <c r="C17" s="253"/>
      <c r="D17" s="197" t="s">
        <v>926</v>
      </c>
      <c r="E17" s="198"/>
      <c r="F17" s="198"/>
      <c r="G17" s="198"/>
      <c r="H17" s="198"/>
      <c r="I17" s="198"/>
      <c r="J17" s="198"/>
      <c r="K17" s="198"/>
      <c r="L17" s="198"/>
      <c r="M17" s="198"/>
      <c r="N17" s="198"/>
      <c r="O17" s="198"/>
      <c r="P17" s="198"/>
      <c r="Q17" s="198"/>
      <c r="R17" s="198"/>
      <c r="S17" s="198"/>
      <c r="T17" s="198"/>
      <c r="U17" s="198"/>
      <c r="V17" s="198"/>
      <c r="W17" s="199"/>
    </row>
    <row r="18" spans="1:33" ht="22.5" customHeight="1">
      <c r="A18" s="252" t="s">
        <v>16</v>
      </c>
      <c r="B18" s="253"/>
      <c r="C18" s="253"/>
      <c r="D18" s="197" t="s">
        <v>934</v>
      </c>
      <c r="E18" s="198"/>
      <c r="F18" s="198"/>
      <c r="G18" s="198"/>
      <c r="H18" s="198"/>
      <c r="I18" s="198"/>
      <c r="J18" s="198"/>
      <c r="K18" s="198"/>
      <c r="L18" s="198"/>
      <c r="M18" s="198"/>
      <c r="N18" s="198"/>
      <c r="O18" s="198"/>
      <c r="P18" s="198"/>
      <c r="Q18" s="198"/>
      <c r="R18" s="198"/>
      <c r="S18" s="198"/>
      <c r="T18" s="198"/>
      <c r="U18" s="198"/>
      <c r="V18" s="198"/>
      <c r="W18" s="199"/>
    </row>
    <row r="19" spans="1:33" ht="21.75" customHeight="1">
      <c r="A19" s="252" t="s">
        <v>17</v>
      </c>
      <c r="B19" s="253"/>
      <c r="C19" s="253"/>
      <c r="D19" s="197"/>
      <c r="E19" s="198"/>
      <c r="F19" s="198"/>
      <c r="G19" s="198"/>
      <c r="H19" s="198"/>
      <c r="I19" s="198"/>
      <c r="J19" s="198"/>
      <c r="K19" s="198"/>
      <c r="L19" s="198"/>
      <c r="M19" s="198"/>
      <c r="N19" s="198"/>
      <c r="O19" s="198"/>
      <c r="P19" s="198"/>
      <c r="Q19" s="198"/>
      <c r="R19" s="198"/>
      <c r="S19" s="198"/>
      <c r="T19" s="198"/>
      <c r="U19" s="198"/>
      <c r="V19" s="198"/>
      <c r="W19" s="199"/>
    </row>
    <row r="20" spans="1:33" ht="6" customHeight="1">
      <c r="A20" s="245"/>
      <c r="B20" s="245"/>
      <c r="C20" s="245"/>
      <c r="D20" s="245"/>
      <c r="E20" s="245"/>
      <c r="F20" s="248"/>
      <c r="G20" s="248"/>
      <c r="H20" s="248"/>
      <c r="I20" s="248"/>
      <c r="J20" s="248"/>
      <c r="K20" s="248"/>
      <c r="L20" s="248"/>
      <c r="M20" s="248"/>
      <c r="N20" s="248"/>
      <c r="O20" s="248"/>
      <c r="P20" s="248"/>
      <c r="Q20" s="248"/>
      <c r="R20" s="248"/>
      <c r="S20" s="248"/>
      <c r="T20" s="248"/>
      <c r="U20" s="248"/>
      <c r="V20" s="248"/>
      <c r="W20" s="248"/>
    </row>
    <row r="21" spans="1:33" ht="18.75" customHeight="1">
      <c r="A21" s="249" t="s">
        <v>18</v>
      </c>
      <c r="B21" s="249"/>
      <c r="C21" s="249"/>
      <c r="D21" s="249"/>
      <c r="E21" s="249"/>
      <c r="F21" s="249"/>
      <c r="G21" s="249"/>
      <c r="H21" s="249"/>
      <c r="I21" s="249"/>
      <c r="J21" s="249"/>
      <c r="K21" s="249"/>
      <c r="L21" s="249"/>
      <c r="M21" s="249"/>
      <c r="N21" s="249"/>
      <c r="O21" s="249"/>
      <c r="P21" s="249"/>
      <c r="Q21" s="249"/>
      <c r="R21" s="249"/>
      <c r="S21" s="249"/>
      <c r="T21" s="249"/>
      <c r="U21" s="249"/>
      <c r="V21" s="249"/>
      <c r="W21" s="249"/>
    </row>
    <row r="22" spans="1:33" ht="20.25" customHeight="1">
      <c r="A22" s="202" t="s">
        <v>765</v>
      </c>
      <c r="B22" s="202"/>
      <c r="C22" s="202"/>
      <c r="D22" s="202"/>
      <c r="E22" s="202"/>
      <c r="F22" s="202"/>
      <c r="G22" s="202"/>
      <c r="H22" s="202"/>
      <c r="I22" s="202"/>
      <c r="J22" s="202"/>
      <c r="K22" s="202"/>
      <c r="L22" s="202"/>
      <c r="M22" s="202"/>
      <c r="N22" s="202"/>
      <c r="O22" s="202"/>
      <c r="P22" s="202"/>
      <c r="Q22" s="202"/>
      <c r="R22" s="202"/>
      <c r="S22" s="202"/>
      <c r="T22" s="202"/>
      <c r="U22" s="202"/>
      <c r="V22" s="202"/>
      <c r="W22" s="202"/>
    </row>
    <row r="23" spans="1:33" ht="22.5" customHeight="1">
      <c r="A23" s="249" t="s">
        <v>19</v>
      </c>
      <c r="B23" s="249"/>
      <c r="C23" s="249"/>
      <c r="D23" s="249"/>
      <c r="E23" s="249"/>
      <c r="F23" s="249"/>
      <c r="G23" s="249"/>
      <c r="H23" s="249"/>
      <c r="I23" s="249"/>
      <c r="J23" s="249"/>
      <c r="K23" s="249"/>
      <c r="L23" s="249"/>
      <c r="M23" s="249"/>
      <c r="N23" s="249"/>
      <c r="O23" s="249"/>
      <c r="P23" s="249"/>
      <c r="Q23" s="249"/>
      <c r="R23" s="249"/>
      <c r="S23" s="249"/>
      <c r="T23" s="249"/>
      <c r="U23" s="249"/>
      <c r="V23" s="249"/>
      <c r="W23" s="249"/>
    </row>
    <row r="24" spans="1:33" ht="24.75" customHeight="1">
      <c r="A24" s="196" t="s">
        <v>927</v>
      </c>
      <c r="B24" s="196"/>
      <c r="C24" s="196"/>
      <c r="D24" s="196"/>
      <c r="E24" s="196"/>
      <c r="F24" s="196"/>
      <c r="G24" s="196"/>
      <c r="H24" s="196"/>
      <c r="I24" s="196"/>
      <c r="J24" s="196"/>
      <c r="K24" s="196"/>
      <c r="L24" s="196"/>
      <c r="M24" s="196"/>
      <c r="N24" s="196"/>
      <c r="O24" s="196"/>
      <c r="P24" s="196"/>
      <c r="Q24" s="196"/>
      <c r="R24" s="196"/>
      <c r="S24" s="196"/>
      <c r="T24" s="196"/>
      <c r="U24" s="196"/>
      <c r="V24" s="196"/>
      <c r="W24" s="196"/>
    </row>
    <row r="25" spans="1:33" ht="20.25" customHeight="1">
      <c r="A25" s="249" t="s">
        <v>20</v>
      </c>
      <c r="B25" s="249"/>
      <c r="C25" s="249"/>
      <c r="D25" s="249"/>
      <c r="E25" s="249"/>
      <c r="F25" s="249"/>
      <c r="G25" s="249"/>
      <c r="H25" s="249"/>
      <c r="I25" s="249"/>
      <c r="J25" s="249"/>
      <c r="K25" s="249"/>
      <c r="L25" s="249"/>
      <c r="M25" s="249"/>
      <c r="N25" s="249"/>
      <c r="O25" s="249"/>
      <c r="P25" s="249"/>
      <c r="Q25" s="249"/>
      <c r="R25" s="249"/>
      <c r="S25" s="249"/>
      <c r="T25" s="249"/>
      <c r="U25" s="249"/>
      <c r="V25" s="249"/>
      <c r="W25" s="249"/>
    </row>
    <row r="26" spans="1:33" s="227" customFormat="1" ht="25.5" customHeight="1">
      <c r="A26" s="196" t="s">
        <v>928</v>
      </c>
      <c r="B26" s="196"/>
      <c r="C26" s="196"/>
      <c r="D26" s="196"/>
      <c r="E26" s="196"/>
      <c r="F26" s="196"/>
      <c r="G26" s="196"/>
      <c r="H26" s="196"/>
      <c r="I26" s="196"/>
      <c r="J26" s="196"/>
      <c r="K26" s="196"/>
      <c r="L26" s="196"/>
      <c r="M26" s="196"/>
      <c r="N26" s="196"/>
      <c r="O26" s="196"/>
      <c r="P26" s="196"/>
      <c r="Q26" s="196"/>
      <c r="R26" s="196"/>
      <c r="S26" s="196"/>
      <c r="T26" s="196"/>
      <c r="U26" s="196"/>
      <c r="V26" s="196"/>
      <c r="W26" s="196"/>
      <c r="X26" s="226"/>
      <c r="Z26" s="224"/>
      <c r="AA26" s="224"/>
      <c r="AB26" s="224"/>
      <c r="AC26" s="224"/>
      <c r="AD26" s="224"/>
      <c r="AE26" s="224"/>
      <c r="AF26" s="224"/>
      <c r="AG26" s="224"/>
    </row>
    <row r="27" spans="1:33" s="227" customFormat="1" ht="27.75" customHeight="1">
      <c r="A27" s="249" t="s">
        <v>21</v>
      </c>
      <c r="B27" s="249"/>
      <c r="C27" s="249"/>
      <c r="D27" s="249"/>
      <c r="E27" s="249"/>
      <c r="F27" s="249"/>
      <c r="G27" s="249"/>
      <c r="H27" s="249"/>
      <c r="I27" s="249"/>
      <c r="J27" s="249"/>
      <c r="K27" s="249"/>
      <c r="L27" s="249"/>
      <c r="M27" s="249"/>
      <c r="N27" s="249"/>
      <c r="O27" s="249"/>
      <c r="P27" s="249"/>
      <c r="Q27" s="249"/>
      <c r="R27" s="249"/>
      <c r="S27" s="249"/>
      <c r="T27" s="249"/>
      <c r="U27" s="249"/>
      <c r="V27" s="249"/>
      <c r="W27" s="249"/>
      <c r="X27" s="226"/>
      <c r="Z27" s="224"/>
      <c r="AA27" s="224"/>
      <c r="AB27" s="224"/>
      <c r="AC27" s="224"/>
      <c r="AD27" s="224"/>
      <c r="AE27" s="224"/>
      <c r="AF27" s="224"/>
      <c r="AG27" s="224"/>
    </row>
    <row r="28" spans="1:33" s="227" customFormat="1" ht="30" customHeight="1">
      <c r="A28" s="196"/>
      <c r="B28" s="196"/>
      <c r="C28" s="196"/>
      <c r="D28" s="196"/>
      <c r="E28" s="196"/>
      <c r="F28" s="196"/>
      <c r="G28" s="196"/>
      <c r="H28" s="196"/>
      <c r="I28" s="196"/>
      <c r="J28" s="196"/>
      <c r="K28" s="196"/>
      <c r="L28" s="196"/>
      <c r="M28" s="196"/>
      <c r="N28" s="196"/>
      <c r="O28" s="196"/>
      <c r="P28" s="196"/>
      <c r="Q28" s="196"/>
      <c r="R28" s="196"/>
      <c r="S28" s="196"/>
      <c r="T28" s="196"/>
      <c r="U28" s="196"/>
      <c r="V28" s="196"/>
      <c r="W28" s="196"/>
      <c r="X28" s="226"/>
      <c r="Z28" s="224"/>
      <c r="AA28" s="224"/>
      <c r="AB28" s="224"/>
      <c r="AC28" s="224"/>
      <c r="AD28" s="224"/>
      <c r="AE28" s="224"/>
      <c r="AF28" s="224"/>
      <c r="AG28" s="224"/>
    </row>
    <row r="29" spans="1:33" s="227" customFormat="1" ht="17.100000000000001" customHeight="1">
      <c r="A29" s="254" t="s">
        <v>22</v>
      </c>
      <c r="B29" s="255"/>
      <c r="C29" s="255"/>
      <c r="D29" s="255"/>
      <c r="E29" s="255"/>
      <c r="F29" s="255"/>
      <c r="G29" s="255"/>
      <c r="H29" s="255"/>
      <c r="I29" s="255"/>
      <c r="J29" s="255"/>
      <c r="K29" s="255"/>
      <c r="L29" s="255"/>
      <c r="M29" s="255"/>
      <c r="N29" s="255"/>
      <c r="O29" s="255"/>
      <c r="P29" s="255"/>
      <c r="Q29" s="255"/>
      <c r="R29" s="255"/>
      <c r="S29" s="255"/>
      <c r="T29" s="255"/>
      <c r="U29" s="255"/>
      <c r="V29" s="255"/>
      <c r="W29" s="256"/>
      <c r="X29" s="226"/>
      <c r="Z29" s="224"/>
      <c r="AA29" s="224"/>
      <c r="AB29" s="224"/>
      <c r="AC29" s="224"/>
      <c r="AD29" s="224"/>
      <c r="AE29" s="224"/>
      <c r="AF29" s="224"/>
      <c r="AG29" s="224"/>
    </row>
    <row r="30" spans="1:33" s="227" customFormat="1" ht="3" customHeight="1">
      <c r="A30" s="257"/>
      <c r="B30" s="257"/>
      <c r="C30" s="257"/>
      <c r="D30" s="257"/>
      <c r="E30" s="257"/>
      <c r="F30" s="257"/>
      <c r="G30" s="257"/>
      <c r="H30" s="257"/>
      <c r="I30" s="257"/>
      <c r="J30" s="257"/>
      <c r="K30" s="257"/>
      <c r="L30" s="257"/>
      <c r="M30" s="257"/>
      <c r="N30" s="257"/>
      <c r="O30" s="257"/>
      <c r="P30" s="257"/>
      <c r="Q30" s="257"/>
      <c r="R30" s="257"/>
      <c r="S30" s="257"/>
      <c r="T30" s="257"/>
      <c r="U30" s="257"/>
      <c r="V30" s="257"/>
      <c r="W30" s="258"/>
      <c r="X30" s="226"/>
      <c r="Z30" s="224"/>
      <c r="AA30" s="224"/>
      <c r="AB30" s="224"/>
      <c r="AC30" s="224"/>
      <c r="AD30" s="224"/>
      <c r="AE30" s="224"/>
      <c r="AF30" s="224"/>
      <c r="AG30" s="224"/>
    </row>
    <row r="31" spans="1:33" s="263" customFormat="1" ht="48" customHeight="1">
      <c r="A31" s="259" t="s">
        <v>23</v>
      </c>
      <c r="B31" s="259"/>
      <c r="C31" s="260" t="s">
        <v>875</v>
      </c>
      <c r="D31" s="261"/>
      <c r="E31" s="261"/>
      <c r="F31" s="261"/>
      <c r="G31" s="261"/>
      <c r="H31" s="261"/>
      <c r="I31" s="261"/>
      <c r="J31" s="261"/>
      <c r="K31" s="261"/>
      <c r="L31" s="261"/>
      <c r="M31" s="261"/>
      <c r="N31" s="261"/>
      <c r="O31" s="261"/>
      <c r="P31" s="261"/>
      <c r="Q31" s="261"/>
      <c r="R31" s="261"/>
      <c r="S31" s="261"/>
      <c r="T31" s="261"/>
      <c r="U31" s="261"/>
      <c r="V31" s="261"/>
      <c r="W31" s="262"/>
      <c r="X31" s="226"/>
      <c r="Z31" s="264"/>
      <c r="AA31" s="264"/>
      <c r="AB31" s="264"/>
      <c r="AC31" s="264"/>
      <c r="AD31" s="264"/>
      <c r="AE31" s="264"/>
      <c r="AF31" s="264"/>
      <c r="AG31" s="264"/>
    </row>
    <row r="32" spans="1:33" s="227" customFormat="1" ht="7.5" customHeight="1">
      <c r="A32" s="257"/>
      <c r="B32" s="257"/>
      <c r="C32" s="257"/>
      <c r="D32" s="257"/>
      <c r="E32" s="257"/>
      <c r="F32" s="257"/>
      <c r="G32" s="257"/>
      <c r="H32" s="257"/>
      <c r="I32" s="257"/>
      <c r="J32" s="257"/>
      <c r="K32" s="257"/>
      <c r="L32" s="257"/>
      <c r="M32" s="257"/>
      <c r="N32" s="257"/>
      <c r="O32" s="257"/>
      <c r="P32" s="257"/>
      <c r="Q32" s="257"/>
      <c r="R32" s="257"/>
      <c r="S32" s="257"/>
      <c r="T32" s="257"/>
      <c r="U32" s="257"/>
      <c r="V32" s="257"/>
      <c r="W32" s="258"/>
      <c r="X32" s="226"/>
      <c r="Z32" s="224"/>
      <c r="AA32" s="224"/>
      <c r="AB32" s="224"/>
      <c r="AC32" s="224"/>
      <c r="AD32" s="224"/>
      <c r="AE32" s="224"/>
      <c r="AF32" s="224"/>
      <c r="AG32" s="224"/>
    </row>
    <row r="33" spans="1:33" s="227" customFormat="1" ht="13.5" customHeight="1">
      <c r="A33" s="265" t="s">
        <v>24</v>
      </c>
      <c r="B33" s="266"/>
      <c r="C33" s="266"/>
      <c r="D33" s="266"/>
      <c r="E33" s="266"/>
      <c r="F33" s="266"/>
      <c r="G33" s="266"/>
      <c r="H33" s="266"/>
      <c r="I33" s="266"/>
      <c r="J33" s="266"/>
      <c r="K33" s="266"/>
      <c r="L33" s="266"/>
      <c r="M33" s="266"/>
      <c r="N33" s="266"/>
      <c r="O33" s="266"/>
      <c r="P33" s="266"/>
      <c r="Q33" s="266"/>
      <c r="R33" s="266"/>
      <c r="S33" s="266"/>
      <c r="T33" s="266"/>
      <c r="U33" s="266"/>
      <c r="V33" s="266"/>
      <c r="W33" s="267"/>
      <c r="X33" s="226"/>
      <c r="Z33" s="224"/>
      <c r="AA33" s="224"/>
      <c r="AB33" s="224"/>
      <c r="AC33" s="224"/>
      <c r="AD33" s="224"/>
      <c r="AE33" s="224"/>
      <c r="AF33" s="224"/>
      <c r="AG33" s="224"/>
    </row>
    <row r="34" spans="1:33" s="227" customFormat="1" ht="4.5" customHeight="1">
      <c r="A34" s="257"/>
      <c r="B34" s="257"/>
      <c r="C34" s="257"/>
      <c r="D34" s="257"/>
      <c r="E34" s="257"/>
      <c r="F34" s="257"/>
      <c r="G34" s="257"/>
      <c r="H34" s="257"/>
      <c r="I34" s="257"/>
      <c r="J34" s="257"/>
      <c r="K34" s="257"/>
      <c r="L34" s="257"/>
      <c r="M34" s="257"/>
      <c r="N34" s="257"/>
      <c r="O34" s="257"/>
      <c r="P34" s="257"/>
      <c r="Q34" s="257"/>
      <c r="R34" s="257"/>
      <c r="S34" s="257"/>
      <c r="T34" s="257"/>
      <c r="U34" s="257"/>
      <c r="V34" s="257"/>
      <c r="W34" s="258"/>
      <c r="X34" s="226"/>
      <c r="Z34" s="224"/>
      <c r="AA34" s="224"/>
      <c r="AB34" s="224"/>
      <c r="AC34" s="224"/>
      <c r="AD34" s="224"/>
      <c r="AE34" s="224"/>
      <c r="AF34" s="224"/>
      <c r="AG34" s="224"/>
    </row>
    <row r="35" spans="1:33" s="227" customFormat="1" ht="30" customHeight="1">
      <c r="A35" s="259" t="s">
        <v>25</v>
      </c>
      <c r="B35" s="259"/>
      <c r="C35" s="268" t="s">
        <v>876</v>
      </c>
      <c r="D35" s="268"/>
      <c r="E35" s="268"/>
      <c r="F35" s="268"/>
      <c r="G35" s="268"/>
      <c r="H35" s="268"/>
      <c r="I35" s="268"/>
      <c r="J35" s="268"/>
      <c r="K35" s="268"/>
      <c r="L35" s="268"/>
      <c r="M35" s="268"/>
      <c r="N35" s="268"/>
      <c r="O35" s="268"/>
      <c r="P35" s="268"/>
      <c r="Q35" s="268"/>
      <c r="R35" s="268"/>
      <c r="S35" s="268"/>
      <c r="T35" s="268"/>
      <c r="U35" s="268"/>
      <c r="V35" s="268"/>
      <c r="W35" s="268"/>
      <c r="X35" s="226"/>
      <c r="Z35" s="224"/>
      <c r="AA35" s="224"/>
      <c r="AB35" s="224"/>
      <c r="AC35" s="224"/>
      <c r="AD35" s="224"/>
      <c r="AE35" s="224"/>
      <c r="AF35" s="224"/>
      <c r="AG35" s="224"/>
    </row>
    <row r="36" spans="1:33" s="227" customFormat="1" ht="3.75" customHeight="1">
      <c r="A36" s="269"/>
      <c r="B36" s="257"/>
      <c r="C36" s="257"/>
      <c r="D36" s="257"/>
      <c r="E36" s="257"/>
      <c r="F36" s="257"/>
      <c r="I36" s="257"/>
      <c r="J36" s="257"/>
      <c r="K36" s="257"/>
      <c r="L36" s="257"/>
      <c r="M36" s="257"/>
      <c r="N36" s="257"/>
      <c r="O36" s="257"/>
      <c r="P36" s="257"/>
      <c r="Q36" s="257"/>
      <c r="R36" s="257"/>
      <c r="S36" s="257"/>
      <c r="T36" s="257"/>
      <c r="U36" s="257"/>
      <c r="V36" s="257"/>
      <c r="W36" s="258"/>
      <c r="X36" s="226"/>
      <c r="Z36" s="224"/>
      <c r="AA36" s="224"/>
      <c r="AB36" s="224"/>
      <c r="AC36" s="224"/>
      <c r="AD36" s="224"/>
      <c r="AE36" s="224"/>
      <c r="AF36" s="224"/>
      <c r="AG36" s="224"/>
    </row>
    <row r="37" spans="1:33" s="227" customFormat="1" ht="27" customHeight="1">
      <c r="A37" s="270" t="s">
        <v>26</v>
      </c>
      <c r="B37" s="271"/>
      <c r="C37" s="93" t="s">
        <v>877</v>
      </c>
      <c r="D37" s="257"/>
      <c r="E37" s="259" t="s">
        <v>27</v>
      </c>
      <c r="F37" s="259"/>
      <c r="G37" s="272" t="s">
        <v>879</v>
      </c>
      <c r="H37" s="272"/>
      <c r="I37" s="272"/>
      <c r="J37" s="272"/>
      <c r="K37" s="257"/>
      <c r="L37" s="257"/>
      <c r="M37" s="259" t="s">
        <v>28</v>
      </c>
      <c r="N37" s="259"/>
      <c r="O37" s="259"/>
      <c r="P37" s="259"/>
      <c r="Q37" s="272" t="s">
        <v>881</v>
      </c>
      <c r="R37" s="272"/>
      <c r="S37" s="272"/>
      <c r="T37" s="272"/>
      <c r="U37" s="272"/>
      <c r="V37" s="272"/>
      <c r="W37" s="272"/>
      <c r="X37" s="226"/>
      <c r="Z37" s="224"/>
      <c r="AA37" s="224"/>
      <c r="AB37" s="224"/>
      <c r="AC37" s="224"/>
      <c r="AD37" s="224"/>
      <c r="AE37" s="224"/>
      <c r="AF37" s="224"/>
      <c r="AG37" s="224"/>
    </row>
    <row r="38" spans="1:33" s="227" customFormat="1" ht="5.25" customHeight="1">
      <c r="A38" s="269"/>
      <c r="B38" s="257"/>
      <c r="C38" s="257"/>
      <c r="D38" s="257"/>
      <c r="E38" s="257"/>
      <c r="F38" s="257"/>
      <c r="I38" s="257"/>
      <c r="J38" s="257"/>
      <c r="K38" s="257"/>
      <c r="L38" s="257"/>
      <c r="M38" s="257"/>
      <c r="N38" s="257"/>
      <c r="O38" s="257"/>
      <c r="P38" s="257"/>
      <c r="Q38" s="257"/>
      <c r="R38" s="257"/>
      <c r="S38" s="257"/>
      <c r="T38" s="257"/>
      <c r="U38" s="257"/>
      <c r="V38" s="257"/>
      <c r="W38" s="258"/>
      <c r="X38" s="226"/>
      <c r="Z38" s="224"/>
      <c r="AA38" s="224"/>
      <c r="AB38" s="224"/>
      <c r="AC38" s="224"/>
      <c r="AD38" s="224"/>
      <c r="AE38" s="224"/>
      <c r="AF38" s="224"/>
      <c r="AG38" s="224"/>
    </row>
    <row r="39" spans="1:33" s="227" customFormat="1" ht="27" customHeight="1">
      <c r="A39" s="270" t="s">
        <v>29</v>
      </c>
      <c r="B39" s="271"/>
      <c r="C39" s="273" t="s">
        <v>878</v>
      </c>
      <c r="D39" s="257"/>
      <c r="E39" s="270" t="s">
        <v>30</v>
      </c>
      <c r="F39" s="271"/>
      <c r="G39" s="272" t="s">
        <v>880</v>
      </c>
      <c r="H39" s="272"/>
      <c r="I39" s="272"/>
      <c r="J39" s="272"/>
      <c r="K39" s="257"/>
      <c r="L39" s="257"/>
      <c r="M39" s="259" t="s">
        <v>31</v>
      </c>
      <c r="N39" s="259"/>
      <c r="O39" s="259"/>
      <c r="P39" s="259"/>
      <c r="Q39" s="272" t="s">
        <v>882</v>
      </c>
      <c r="R39" s="272"/>
      <c r="S39" s="272"/>
      <c r="T39" s="272"/>
      <c r="U39" s="272"/>
      <c r="V39" s="272"/>
      <c r="W39" s="272"/>
      <c r="X39" s="226"/>
      <c r="Z39" s="224"/>
      <c r="AA39" s="224"/>
      <c r="AB39" s="224"/>
      <c r="AC39" s="224"/>
      <c r="AD39" s="224"/>
      <c r="AE39" s="224"/>
      <c r="AF39" s="224"/>
      <c r="AG39" s="224"/>
    </row>
    <row r="40" spans="1:33" s="227" customFormat="1" ht="5.25" customHeight="1">
      <c r="A40" s="257"/>
      <c r="B40" s="257"/>
      <c r="C40" s="257"/>
      <c r="D40" s="257"/>
      <c r="E40" s="257"/>
      <c r="F40" s="257"/>
      <c r="G40" s="257"/>
      <c r="H40" s="257"/>
      <c r="I40" s="257"/>
      <c r="J40" s="257"/>
      <c r="K40" s="257"/>
      <c r="L40" s="257"/>
      <c r="M40" s="257"/>
      <c r="N40" s="257"/>
      <c r="O40" s="257"/>
      <c r="P40" s="257"/>
      <c r="Q40" s="257"/>
      <c r="R40" s="257"/>
      <c r="S40" s="257"/>
      <c r="T40" s="257"/>
      <c r="U40" s="257"/>
      <c r="V40" s="257"/>
      <c r="W40" s="274"/>
      <c r="X40" s="226"/>
      <c r="Z40" s="224"/>
      <c r="AA40" s="224"/>
      <c r="AB40" s="224"/>
      <c r="AC40" s="224"/>
      <c r="AD40" s="224"/>
      <c r="AE40" s="224"/>
      <c r="AF40" s="224"/>
      <c r="AG40" s="224"/>
    </row>
    <row r="41" spans="1:33" s="227" customFormat="1" ht="15.75" customHeight="1">
      <c r="C41" s="259" t="s">
        <v>32</v>
      </c>
      <c r="D41" s="259"/>
      <c r="E41" s="259"/>
      <c r="F41" s="259"/>
      <c r="H41" s="257"/>
      <c r="I41" s="257"/>
      <c r="J41" s="257"/>
      <c r="O41" s="259" t="s">
        <v>33</v>
      </c>
      <c r="P41" s="259"/>
      <c r="Q41" s="259"/>
      <c r="R41" s="259"/>
      <c r="S41" s="259"/>
      <c r="T41" s="259"/>
      <c r="U41" s="259"/>
      <c r="V41" s="259"/>
      <c r="W41" s="258"/>
      <c r="X41" s="226"/>
      <c r="Z41" s="224"/>
      <c r="AA41" s="224"/>
      <c r="AB41" s="224"/>
      <c r="AC41" s="224"/>
      <c r="AD41" s="224"/>
      <c r="AE41" s="224"/>
      <c r="AF41" s="224"/>
      <c r="AG41" s="224"/>
    </row>
    <row r="42" spans="1:33" s="227" customFormat="1" ht="24.75" customHeight="1">
      <c r="A42" s="257"/>
      <c r="B42" s="257"/>
      <c r="C42" s="275">
        <v>1</v>
      </c>
      <c r="D42" s="257"/>
      <c r="E42" s="276">
        <v>2024</v>
      </c>
      <c r="F42" s="276"/>
      <c r="H42" s="257"/>
      <c r="I42" s="257"/>
      <c r="J42" s="257"/>
      <c r="O42" s="277">
        <v>99</v>
      </c>
      <c r="P42" s="277"/>
      <c r="Q42" s="277"/>
      <c r="R42" s="277"/>
      <c r="S42" s="277"/>
      <c r="T42" s="277"/>
      <c r="U42" s="277"/>
      <c r="V42" s="277"/>
      <c r="X42" s="226"/>
      <c r="Z42" s="224"/>
      <c r="AA42" s="224"/>
      <c r="AB42" s="224"/>
      <c r="AC42" s="224"/>
      <c r="AD42" s="224"/>
      <c r="AE42" s="224"/>
      <c r="AF42" s="224"/>
      <c r="AG42" s="224"/>
    </row>
    <row r="43" spans="1:33" s="278" customFormat="1" ht="12" customHeight="1">
      <c r="C43" s="279" t="s">
        <v>34</v>
      </c>
      <c r="D43" s="280"/>
      <c r="E43" s="281" t="s">
        <v>35</v>
      </c>
      <c r="F43" s="281"/>
      <c r="G43" s="280"/>
      <c r="I43" s="280"/>
      <c r="J43" s="280"/>
      <c r="K43" s="280"/>
      <c r="L43" s="280"/>
      <c r="M43" s="280"/>
      <c r="N43" s="280"/>
      <c r="O43" s="279"/>
      <c r="P43" s="279"/>
      <c r="Q43" s="279"/>
      <c r="R43" s="279"/>
      <c r="S43" s="279"/>
      <c r="T43" s="279"/>
      <c r="U43" s="279"/>
      <c r="V43" s="279"/>
      <c r="W43" s="282"/>
      <c r="X43" s="283"/>
      <c r="Z43" s="284"/>
      <c r="AA43" s="284"/>
      <c r="AB43" s="284"/>
      <c r="AC43" s="284"/>
      <c r="AD43" s="284"/>
      <c r="AE43" s="284"/>
      <c r="AF43" s="284"/>
      <c r="AG43" s="284"/>
    </row>
    <row r="44" spans="1:33" s="227" customFormat="1" ht="3" customHeight="1">
      <c r="A44" s="257"/>
      <c r="B44" s="257"/>
      <c r="C44" s="257"/>
      <c r="D44" s="257"/>
      <c r="E44" s="257"/>
      <c r="F44" s="257"/>
      <c r="G44" s="257"/>
      <c r="H44" s="257"/>
      <c r="I44" s="257"/>
      <c r="J44" s="257"/>
      <c r="K44" s="257"/>
      <c r="L44" s="257"/>
      <c r="M44" s="257"/>
      <c r="N44" s="257"/>
      <c r="O44" s="257"/>
      <c r="P44" s="257"/>
      <c r="Q44" s="257"/>
      <c r="R44" s="257"/>
      <c r="S44" s="257"/>
      <c r="T44" s="257"/>
      <c r="U44" s="257"/>
      <c r="V44" s="257"/>
      <c r="W44" s="258"/>
      <c r="X44" s="226"/>
      <c r="Z44" s="224"/>
      <c r="AA44" s="224"/>
      <c r="AB44" s="224"/>
      <c r="AC44" s="224"/>
      <c r="AD44" s="224"/>
      <c r="AE44" s="224"/>
      <c r="AF44" s="224"/>
      <c r="AG44" s="224"/>
    </row>
    <row r="45" spans="1:33" s="227" customFormat="1" ht="20.25" customHeight="1">
      <c r="A45" s="285" t="s">
        <v>36</v>
      </c>
      <c r="B45" s="285"/>
      <c r="C45" s="285"/>
      <c r="D45" s="285"/>
      <c r="E45" s="285"/>
      <c r="F45" s="285"/>
      <c r="G45" s="285"/>
      <c r="H45" s="285"/>
      <c r="I45" s="285"/>
      <c r="J45" s="285"/>
      <c r="K45" s="285"/>
      <c r="L45" s="285"/>
      <c r="M45" s="285"/>
      <c r="N45" s="285"/>
      <c r="O45" s="285"/>
      <c r="P45" s="285"/>
      <c r="Q45" s="285"/>
      <c r="R45" s="285"/>
      <c r="S45" s="285"/>
      <c r="T45" s="285"/>
      <c r="U45" s="285"/>
      <c r="V45" s="285"/>
      <c r="W45" s="285"/>
      <c r="X45" s="226"/>
      <c r="Z45" s="224"/>
      <c r="AA45" s="224"/>
      <c r="AB45" s="224"/>
      <c r="AC45" s="224"/>
      <c r="AD45" s="224"/>
      <c r="AE45" s="224"/>
      <c r="AF45" s="224"/>
      <c r="AG45" s="224"/>
    </row>
    <row r="46" spans="1:33" s="227" customFormat="1" ht="15.75" customHeight="1">
      <c r="A46" s="286" t="s">
        <v>37</v>
      </c>
      <c r="B46" s="287"/>
      <c r="C46" s="259" t="s">
        <v>25</v>
      </c>
      <c r="D46" s="259"/>
      <c r="E46" s="288" t="s">
        <v>38</v>
      </c>
      <c r="F46" s="270" t="s">
        <v>39</v>
      </c>
      <c r="G46" s="289"/>
      <c r="H46" s="289"/>
      <c r="I46" s="289"/>
      <c r="J46" s="289"/>
      <c r="K46" s="289"/>
      <c r="L46" s="289"/>
      <c r="M46" s="289"/>
      <c r="N46" s="289"/>
      <c r="O46" s="289"/>
      <c r="P46" s="289"/>
      <c r="Q46" s="289"/>
      <c r="R46" s="289"/>
      <c r="S46" s="289"/>
      <c r="T46" s="271"/>
      <c r="U46" s="290"/>
      <c r="V46" s="291" t="s">
        <v>40</v>
      </c>
      <c r="W46" s="259" t="s">
        <v>41</v>
      </c>
      <c r="X46" s="226"/>
      <c r="Z46" s="224"/>
      <c r="AA46" s="224"/>
      <c r="AB46" s="224"/>
      <c r="AC46" s="224"/>
      <c r="AD46" s="224"/>
      <c r="AE46" s="224"/>
      <c r="AF46" s="224"/>
      <c r="AG46" s="224"/>
    </row>
    <row r="47" spans="1:33" ht="18.75" customHeight="1">
      <c r="A47" s="292"/>
      <c r="B47" s="293"/>
      <c r="C47" s="259"/>
      <c r="D47" s="259"/>
      <c r="E47" s="294"/>
      <c r="F47" s="295" t="s">
        <v>42</v>
      </c>
      <c r="G47" s="296"/>
      <c r="H47" s="297"/>
      <c r="I47" s="298" t="s">
        <v>43</v>
      </c>
      <c r="J47" s="298" t="s">
        <v>44</v>
      </c>
      <c r="K47" s="298" t="s">
        <v>45</v>
      </c>
      <c r="L47" s="298" t="s">
        <v>46</v>
      </c>
      <c r="M47" s="298" t="s">
        <v>47</v>
      </c>
      <c r="N47" s="298" t="s">
        <v>48</v>
      </c>
      <c r="O47" s="298" t="s">
        <v>49</v>
      </c>
      <c r="P47" s="298" t="s">
        <v>50</v>
      </c>
      <c r="Q47" s="298" t="s">
        <v>51</v>
      </c>
      <c r="R47" s="298" t="s">
        <v>52</v>
      </c>
      <c r="S47" s="298" t="s">
        <v>53</v>
      </c>
      <c r="T47" s="298" t="s">
        <v>54</v>
      </c>
      <c r="U47" s="299"/>
      <c r="V47" s="300"/>
      <c r="W47" s="259"/>
    </row>
    <row r="48" spans="1:33" ht="29.25" customHeight="1">
      <c r="A48" s="301" t="s">
        <v>55</v>
      </c>
      <c r="B48" s="301"/>
      <c r="C48" s="302" t="s">
        <v>875</v>
      </c>
      <c r="D48" s="302"/>
      <c r="E48" s="303" t="s">
        <v>1087</v>
      </c>
      <c r="F48" s="304" t="s">
        <v>56</v>
      </c>
      <c r="G48" s="305"/>
      <c r="H48" s="306"/>
      <c r="I48" s="80">
        <f>+I79</f>
        <v>10</v>
      </c>
      <c r="J48" s="80">
        <f t="shared" ref="J48:T48" si="0">+J79</f>
        <v>6</v>
      </c>
      <c r="K48" s="80">
        <f t="shared" si="0"/>
        <v>11</v>
      </c>
      <c r="L48" s="80">
        <f t="shared" si="0"/>
        <v>7</v>
      </c>
      <c r="M48" s="80">
        <f t="shared" si="0"/>
        <v>8</v>
      </c>
      <c r="N48" s="80">
        <f t="shared" si="0"/>
        <v>12</v>
      </c>
      <c r="O48" s="80">
        <f t="shared" si="0"/>
        <v>8</v>
      </c>
      <c r="P48" s="80">
        <f t="shared" si="0"/>
        <v>7</v>
      </c>
      <c r="Q48" s="80">
        <f t="shared" si="0"/>
        <v>10</v>
      </c>
      <c r="R48" s="80">
        <f t="shared" si="0"/>
        <v>6</v>
      </c>
      <c r="S48" s="80">
        <f t="shared" si="0"/>
        <v>6</v>
      </c>
      <c r="T48" s="80">
        <f t="shared" si="0"/>
        <v>8</v>
      </c>
      <c r="U48" s="28"/>
      <c r="V48" s="307">
        <f>IF(SUM(I48:T48)=0,"",SUM(I48:T48))</f>
        <v>99</v>
      </c>
      <c r="W48" s="308">
        <f>IF(V48=0,"-",V53/V48)</f>
        <v>1</v>
      </c>
      <c r="X48" s="309">
        <f>+I48+J48+K48</f>
        <v>27</v>
      </c>
      <c r="Y48" s="224"/>
    </row>
    <row r="49" spans="1:33" ht="30" customHeight="1">
      <c r="A49" s="301" t="s">
        <v>57</v>
      </c>
      <c r="B49" s="301"/>
      <c r="C49" s="302"/>
      <c r="D49" s="302"/>
      <c r="E49" s="303"/>
      <c r="F49" s="304" t="s">
        <v>58</v>
      </c>
      <c r="G49" s="305"/>
      <c r="H49" s="306"/>
      <c r="I49" s="28"/>
      <c r="J49" s="28"/>
      <c r="K49" s="28"/>
      <c r="L49" s="28"/>
      <c r="M49" s="28"/>
      <c r="N49" s="28"/>
      <c r="O49" s="28"/>
      <c r="P49" s="28"/>
      <c r="Q49" s="28"/>
      <c r="R49" s="28"/>
      <c r="S49" s="28"/>
      <c r="T49" s="28"/>
      <c r="U49" s="28"/>
      <c r="V49" s="307" t="str">
        <f>IF(SUM(I49:T49)=0,"",SUM(I49:T49))</f>
        <v/>
      </c>
      <c r="W49" s="310"/>
      <c r="Y49" s="224"/>
      <c r="AA49" s="227"/>
    </row>
    <row r="50" spans="1:33" ht="17.25" customHeight="1">
      <c r="A50" s="311" t="s">
        <v>59</v>
      </c>
      <c r="B50" s="311"/>
      <c r="C50" s="311"/>
      <c r="D50" s="311"/>
      <c r="E50" s="311"/>
      <c r="F50" s="311"/>
      <c r="G50" s="311"/>
      <c r="H50" s="311"/>
      <c r="I50" s="311"/>
      <c r="J50" s="311"/>
      <c r="K50" s="311"/>
      <c r="L50" s="311"/>
      <c r="M50" s="311"/>
      <c r="N50" s="311"/>
      <c r="O50" s="311"/>
      <c r="P50" s="311"/>
      <c r="Q50" s="311"/>
      <c r="R50" s="311"/>
      <c r="S50" s="311"/>
      <c r="T50" s="311"/>
      <c r="U50" s="311"/>
      <c r="V50" s="311"/>
      <c r="W50" s="311"/>
    </row>
    <row r="51" spans="1:33" s="227" customFormat="1" ht="15.75" customHeight="1">
      <c r="A51" s="286" t="s">
        <v>37</v>
      </c>
      <c r="B51" s="287"/>
      <c r="C51" s="259" t="s">
        <v>25</v>
      </c>
      <c r="D51" s="259"/>
      <c r="E51" s="288" t="s">
        <v>38</v>
      </c>
      <c r="F51" s="270" t="s">
        <v>39</v>
      </c>
      <c r="G51" s="289"/>
      <c r="H51" s="289"/>
      <c r="I51" s="289"/>
      <c r="J51" s="289"/>
      <c r="K51" s="289"/>
      <c r="L51" s="289"/>
      <c r="M51" s="289"/>
      <c r="N51" s="289"/>
      <c r="O51" s="289"/>
      <c r="P51" s="289"/>
      <c r="Q51" s="289"/>
      <c r="R51" s="289"/>
      <c r="S51" s="289"/>
      <c r="T51" s="271"/>
      <c r="U51" s="312"/>
      <c r="V51" s="291" t="s">
        <v>40</v>
      </c>
      <c r="W51" s="259" t="s">
        <v>60</v>
      </c>
      <c r="X51" s="226"/>
      <c r="Z51" s="224"/>
      <c r="AA51" s="224"/>
      <c r="AB51" s="224"/>
      <c r="AC51" s="224"/>
      <c r="AD51" s="224"/>
      <c r="AE51" s="224"/>
      <c r="AF51" s="224"/>
      <c r="AG51" s="224"/>
    </row>
    <row r="52" spans="1:33" ht="18.75" customHeight="1">
      <c r="A52" s="292"/>
      <c r="B52" s="293"/>
      <c r="C52" s="259"/>
      <c r="D52" s="259"/>
      <c r="E52" s="294"/>
      <c r="F52" s="295" t="s">
        <v>59</v>
      </c>
      <c r="G52" s="296"/>
      <c r="H52" s="297"/>
      <c r="I52" s="298" t="s">
        <v>43</v>
      </c>
      <c r="J52" s="298" t="s">
        <v>44</v>
      </c>
      <c r="K52" s="298" t="s">
        <v>45</v>
      </c>
      <c r="L52" s="298" t="s">
        <v>46</v>
      </c>
      <c r="M52" s="298" t="s">
        <v>47</v>
      </c>
      <c r="N52" s="298" t="s">
        <v>48</v>
      </c>
      <c r="O52" s="298" t="s">
        <v>49</v>
      </c>
      <c r="P52" s="298" t="s">
        <v>50</v>
      </c>
      <c r="Q52" s="298" t="s">
        <v>51</v>
      </c>
      <c r="R52" s="298" t="s">
        <v>52</v>
      </c>
      <c r="S52" s="298" t="s">
        <v>53</v>
      </c>
      <c r="T52" s="298" t="s">
        <v>54</v>
      </c>
      <c r="U52" s="299"/>
      <c r="V52" s="300"/>
      <c r="W52" s="259"/>
    </row>
    <row r="53" spans="1:33" ht="29.25" customHeight="1">
      <c r="A53" s="301" t="s">
        <v>55</v>
      </c>
      <c r="B53" s="301"/>
      <c r="C53" s="313" t="str">
        <f>IF(C48=0,"",C48)</f>
        <v>Contribuir a Optimizar la estructura orgánica Municipal, patrimonio y capital humano para eficientar el servicio a la ciudadanía y el cumplimiento de las obligaciones del area de contraloria Muncipal</v>
      </c>
      <c r="D53" s="314"/>
      <c r="E53" s="315" t="str">
        <f>IF(E48=0,"",E48)</f>
        <v>Cumplimieto final al programa presupuestario.</v>
      </c>
      <c r="F53" s="304" t="s">
        <v>61</v>
      </c>
      <c r="G53" s="305"/>
      <c r="H53" s="306"/>
      <c r="I53" s="80">
        <f>+I84</f>
        <v>10</v>
      </c>
      <c r="J53" s="80">
        <f t="shared" ref="J53:L53" si="1">+J84</f>
        <v>6</v>
      </c>
      <c r="K53" s="80">
        <f t="shared" si="1"/>
        <v>11</v>
      </c>
      <c r="L53" s="80">
        <f t="shared" si="1"/>
        <v>7</v>
      </c>
      <c r="M53" s="80">
        <f>+M84</f>
        <v>8</v>
      </c>
      <c r="N53" s="80">
        <f t="shared" ref="N53:T53" si="2">+N84</f>
        <v>12</v>
      </c>
      <c r="O53" s="80">
        <f t="shared" si="2"/>
        <v>8</v>
      </c>
      <c r="P53" s="80">
        <f t="shared" si="2"/>
        <v>7</v>
      </c>
      <c r="Q53" s="80">
        <f t="shared" si="2"/>
        <v>10</v>
      </c>
      <c r="R53" s="80">
        <f t="shared" si="2"/>
        <v>6</v>
      </c>
      <c r="S53" s="80">
        <f t="shared" si="2"/>
        <v>6</v>
      </c>
      <c r="T53" s="80">
        <f t="shared" si="2"/>
        <v>8</v>
      </c>
      <c r="U53" s="28"/>
      <c r="V53" s="307">
        <f>IF(SUM(I53:T53)=0,"",SUM(I53:T53))</f>
        <v>99</v>
      </c>
      <c r="W53" s="316">
        <f>IF(V48=0,"-",(V53/V48))</f>
        <v>1</v>
      </c>
      <c r="Y53" s="224"/>
    </row>
    <row r="54" spans="1:33" ht="30" customHeight="1">
      <c r="A54" s="301" t="s">
        <v>57</v>
      </c>
      <c r="B54" s="301"/>
      <c r="C54" s="313" t="str">
        <f>IF(C49=0,"",C49)</f>
        <v/>
      </c>
      <c r="D54" s="314"/>
      <c r="E54" s="315" t="str">
        <f>IF(E49=0,"",E49)</f>
        <v/>
      </c>
      <c r="F54" s="304" t="s">
        <v>62</v>
      </c>
      <c r="G54" s="305"/>
      <c r="H54" s="306"/>
      <c r="I54" s="28"/>
      <c r="J54" s="28"/>
      <c r="K54" s="28"/>
      <c r="L54" s="28"/>
      <c r="M54" s="28"/>
      <c r="N54" s="28"/>
      <c r="O54" s="28"/>
      <c r="P54" s="28"/>
      <c r="Q54" s="28"/>
      <c r="R54" s="28"/>
      <c r="S54" s="28"/>
      <c r="T54" s="28"/>
      <c r="U54" s="28"/>
      <c r="V54" s="307" t="str">
        <f>IF(SUM(I54:T54)=0,"",SUM(I54:T54))</f>
        <v/>
      </c>
      <c r="W54" s="316"/>
      <c r="Y54" s="224"/>
      <c r="AA54" s="227"/>
    </row>
    <row r="55" spans="1:33" ht="5.25" customHeight="1">
      <c r="A55" s="317"/>
      <c r="B55" s="317"/>
      <c r="C55" s="317"/>
      <c r="D55" s="318"/>
      <c r="E55" s="318"/>
      <c r="F55" s="319"/>
      <c r="G55" s="319"/>
      <c r="H55" s="319"/>
      <c r="I55" s="318"/>
      <c r="J55" s="320"/>
      <c r="K55" s="320"/>
      <c r="L55" s="320"/>
      <c r="M55" s="320"/>
      <c r="N55" s="320"/>
      <c r="O55" s="320"/>
      <c r="P55" s="320"/>
      <c r="Q55" s="320"/>
      <c r="R55" s="320"/>
      <c r="S55" s="320"/>
      <c r="T55" s="320"/>
      <c r="U55" s="320"/>
      <c r="V55" s="321"/>
      <c r="W55" s="322"/>
    </row>
    <row r="56" spans="1:33" ht="16.5" customHeight="1">
      <c r="A56" s="323" t="s">
        <v>63</v>
      </c>
      <c r="B56" s="323"/>
      <c r="C56" s="323"/>
      <c r="D56" s="323"/>
      <c r="E56" s="323"/>
      <c r="F56" s="323"/>
      <c r="G56" s="323"/>
      <c r="H56" s="323"/>
      <c r="I56" s="323"/>
      <c r="J56" s="323"/>
      <c r="K56" s="323"/>
      <c r="L56" s="323"/>
      <c r="M56" s="323"/>
      <c r="N56" s="323"/>
      <c r="O56" s="323"/>
      <c r="P56" s="323"/>
      <c r="Q56" s="323"/>
      <c r="R56" s="323"/>
      <c r="S56" s="323"/>
      <c r="T56" s="323"/>
      <c r="U56" s="323"/>
      <c r="V56" s="323"/>
      <c r="W56" s="324">
        <f>IF(V48=0,"-",V53/V48)</f>
        <v>1</v>
      </c>
    </row>
    <row r="57" spans="1:33" ht="6.75" customHeight="1">
      <c r="A57" s="325"/>
      <c r="B57" s="325"/>
      <c r="C57" s="325"/>
      <c r="D57" s="325"/>
      <c r="E57" s="325"/>
      <c r="F57" s="325"/>
      <c r="G57" s="325"/>
      <c r="H57" s="325"/>
      <c r="I57" s="325"/>
      <c r="J57" s="325"/>
      <c r="K57" s="325"/>
      <c r="L57" s="325"/>
      <c r="M57" s="325"/>
      <c r="N57" s="325"/>
      <c r="O57" s="325"/>
      <c r="P57" s="325"/>
      <c r="Q57" s="325"/>
      <c r="R57" s="325"/>
      <c r="S57" s="325"/>
      <c r="T57" s="325"/>
      <c r="U57" s="325"/>
      <c r="V57" s="325"/>
      <c r="W57" s="326"/>
    </row>
    <row r="58" spans="1:33" s="227" customFormat="1" ht="33" customHeight="1">
      <c r="A58" s="327" t="s">
        <v>64</v>
      </c>
      <c r="B58" s="328"/>
      <c r="C58" s="328"/>
      <c r="D58" s="328"/>
      <c r="E58" s="328"/>
      <c r="F58" s="329"/>
      <c r="G58" s="330"/>
      <c r="H58" s="330"/>
      <c r="I58" s="330"/>
      <c r="J58" s="330"/>
      <c r="K58" s="330"/>
      <c r="L58" s="330"/>
      <c r="M58" s="330"/>
      <c r="N58" s="330"/>
      <c r="O58" s="330"/>
      <c r="P58" s="330"/>
      <c r="Q58" s="330"/>
      <c r="R58" s="330"/>
      <c r="S58" s="330"/>
      <c r="T58" s="330"/>
      <c r="U58" s="330"/>
      <c r="V58" s="330"/>
      <c r="W58" s="331"/>
      <c r="X58" s="226"/>
      <c r="Z58" s="224"/>
      <c r="AA58" s="224"/>
      <c r="AB58" s="224"/>
      <c r="AC58" s="224"/>
      <c r="AD58" s="224"/>
      <c r="AE58" s="224"/>
      <c r="AF58" s="224"/>
      <c r="AG58" s="224"/>
    </row>
    <row r="59" spans="1:33" s="227" customFormat="1" ht="3.75" customHeight="1">
      <c r="A59" s="332"/>
      <c r="B59" s="333"/>
      <c r="C59" s="333"/>
      <c r="D59" s="333"/>
      <c r="E59" s="333"/>
      <c r="F59" s="334"/>
      <c r="G59" s="334"/>
      <c r="H59" s="334"/>
      <c r="I59" s="334"/>
      <c r="J59" s="334"/>
      <c r="K59" s="334"/>
      <c r="L59" s="334"/>
      <c r="M59" s="334"/>
      <c r="N59" s="334"/>
      <c r="O59" s="334"/>
      <c r="P59" s="334"/>
      <c r="Q59" s="334"/>
      <c r="R59" s="334"/>
      <c r="S59" s="334"/>
      <c r="T59" s="334"/>
      <c r="U59" s="334"/>
      <c r="V59" s="334"/>
      <c r="W59" s="335"/>
      <c r="X59" s="226"/>
      <c r="Z59" s="224"/>
      <c r="AA59" s="224"/>
      <c r="AB59" s="224"/>
      <c r="AC59" s="224"/>
      <c r="AD59" s="224"/>
      <c r="AE59" s="224"/>
      <c r="AF59" s="224"/>
      <c r="AG59" s="224"/>
    </row>
    <row r="60" spans="1:33" s="227" customFormat="1" ht="15" customHeight="1">
      <c r="A60" s="254" t="s">
        <v>65</v>
      </c>
      <c r="B60" s="255"/>
      <c r="C60" s="255"/>
      <c r="D60" s="255"/>
      <c r="E60" s="255"/>
      <c r="F60" s="255"/>
      <c r="G60" s="255"/>
      <c r="H60" s="255"/>
      <c r="I60" s="255"/>
      <c r="J60" s="255"/>
      <c r="K60" s="255"/>
      <c r="L60" s="255"/>
      <c r="M60" s="255"/>
      <c r="N60" s="255"/>
      <c r="O60" s="255"/>
      <c r="P60" s="255"/>
      <c r="Q60" s="255"/>
      <c r="R60" s="255"/>
      <c r="S60" s="255"/>
      <c r="T60" s="255"/>
      <c r="U60" s="255"/>
      <c r="V60" s="255"/>
      <c r="W60" s="256"/>
      <c r="X60" s="226"/>
      <c r="Z60" s="224"/>
      <c r="AA60" s="224"/>
      <c r="AB60" s="224"/>
      <c r="AC60" s="224"/>
      <c r="AD60" s="224"/>
      <c r="AE60" s="224"/>
      <c r="AF60" s="224"/>
      <c r="AG60" s="224"/>
    </row>
    <row r="61" spans="1:33" s="227" customFormat="1" ht="6" customHeight="1">
      <c r="A61" s="336"/>
      <c r="B61" s="337"/>
      <c r="C61" s="337"/>
      <c r="D61" s="337"/>
      <c r="E61" s="337"/>
      <c r="F61" s="337"/>
      <c r="G61" s="337"/>
      <c r="H61" s="337"/>
      <c r="I61" s="337"/>
      <c r="J61" s="337"/>
      <c r="K61" s="337"/>
      <c r="L61" s="337"/>
      <c r="M61" s="337"/>
      <c r="N61" s="337"/>
      <c r="O61" s="337"/>
      <c r="P61" s="337"/>
      <c r="Q61" s="337"/>
      <c r="R61" s="337"/>
      <c r="S61" s="337"/>
      <c r="T61" s="337"/>
      <c r="U61" s="337"/>
      <c r="V61" s="337"/>
      <c r="W61" s="337"/>
      <c r="X61" s="226"/>
      <c r="Z61" s="224"/>
      <c r="AA61" s="224"/>
      <c r="AB61" s="224"/>
      <c r="AC61" s="224"/>
      <c r="AD61" s="224"/>
      <c r="AE61" s="224"/>
      <c r="AF61" s="224"/>
      <c r="AG61" s="224"/>
    </row>
    <row r="62" spans="1:33" s="263" customFormat="1" ht="48" customHeight="1">
      <c r="A62" s="259" t="s">
        <v>23</v>
      </c>
      <c r="B62" s="259"/>
      <c r="C62" s="260" t="s">
        <v>883</v>
      </c>
      <c r="D62" s="261"/>
      <c r="E62" s="261"/>
      <c r="F62" s="261"/>
      <c r="G62" s="261"/>
      <c r="H62" s="261"/>
      <c r="I62" s="261"/>
      <c r="J62" s="261"/>
      <c r="K62" s="261"/>
      <c r="L62" s="261"/>
      <c r="M62" s="261"/>
      <c r="N62" s="261"/>
      <c r="O62" s="261"/>
      <c r="P62" s="261"/>
      <c r="Q62" s="261"/>
      <c r="R62" s="261"/>
      <c r="S62" s="261"/>
      <c r="T62" s="261"/>
      <c r="U62" s="261"/>
      <c r="V62" s="261"/>
      <c r="W62" s="262"/>
      <c r="X62" s="226"/>
      <c r="Z62" s="264"/>
      <c r="AA62" s="264"/>
      <c r="AB62" s="264"/>
      <c r="AC62" s="264"/>
      <c r="AD62" s="264"/>
      <c r="AE62" s="264"/>
      <c r="AF62" s="264"/>
      <c r="AG62" s="264"/>
    </row>
    <row r="63" spans="1:33" s="227" customFormat="1" ht="6" customHeight="1">
      <c r="A63" s="338"/>
      <c r="B63" s="338"/>
      <c r="C63" s="338"/>
      <c r="D63" s="338"/>
      <c r="E63" s="338"/>
      <c r="F63" s="338"/>
      <c r="G63" s="338"/>
      <c r="H63" s="338"/>
      <c r="I63" s="338"/>
      <c r="J63" s="338"/>
      <c r="K63" s="338"/>
      <c r="L63" s="338"/>
      <c r="M63" s="338"/>
      <c r="N63" s="338"/>
      <c r="O63" s="338"/>
      <c r="P63" s="338"/>
      <c r="Q63" s="338"/>
      <c r="R63" s="338"/>
      <c r="S63" s="338"/>
      <c r="T63" s="338"/>
      <c r="U63" s="338"/>
      <c r="V63" s="338"/>
      <c r="W63" s="338"/>
      <c r="X63" s="226"/>
      <c r="Z63" s="224"/>
      <c r="AA63" s="224"/>
      <c r="AB63" s="224"/>
      <c r="AC63" s="224"/>
      <c r="AD63" s="224"/>
      <c r="AE63" s="224"/>
      <c r="AF63" s="224"/>
      <c r="AG63" s="224"/>
    </row>
    <row r="64" spans="1:33" s="227" customFormat="1" ht="13.5" customHeight="1">
      <c r="A64" s="265" t="s">
        <v>24</v>
      </c>
      <c r="B64" s="266"/>
      <c r="C64" s="266"/>
      <c r="D64" s="266"/>
      <c r="E64" s="266"/>
      <c r="F64" s="266"/>
      <c r="G64" s="266"/>
      <c r="H64" s="266"/>
      <c r="I64" s="266"/>
      <c r="J64" s="266"/>
      <c r="K64" s="266"/>
      <c r="L64" s="266"/>
      <c r="M64" s="266"/>
      <c r="N64" s="266"/>
      <c r="O64" s="266"/>
      <c r="P64" s="266"/>
      <c r="Q64" s="266"/>
      <c r="R64" s="266"/>
      <c r="S64" s="266"/>
      <c r="T64" s="266"/>
      <c r="U64" s="266"/>
      <c r="V64" s="266"/>
      <c r="W64" s="267"/>
      <c r="X64" s="226"/>
      <c r="Z64" s="224"/>
      <c r="AA64" s="224"/>
      <c r="AB64" s="224"/>
      <c r="AC64" s="224"/>
      <c r="AD64" s="224"/>
      <c r="AE64" s="224"/>
      <c r="AF64" s="224"/>
      <c r="AG64" s="224"/>
    </row>
    <row r="65" spans="1:33" s="227" customFormat="1" ht="4.5" customHeight="1">
      <c r="A65" s="257"/>
      <c r="B65" s="257"/>
      <c r="C65" s="257"/>
      <c r="D65" s="257"/>
      <c r="E65" s="257"/>
      <c r="F65" s="257"/>
      <c r="G65" s="257"/>
      <c r="H65" s="257"/>
      <c r="I65" s="257"/>
      <c r="J65" s="257"/>
      <c r="K65" s="257"/>
      <c r="L65" s="257"/>
      <c r="M65" s="257"/>
      <c r="N65" s="257"/>
      <c r="O65" s="257"/>
      <c r="P65" s="257"/>
      <c r="Q65" s="257"/>
      <c r="R65" s="257"/>
      <c r="S65" s="257"/>
      <c r="T65" s="257"/>
      <c r="U65" s="257"/>
      <c r="V65" s="257"/>
      <c r="W65" s="258"/>
      <c r="X65" s="226"/>
      <c r="Z65" s="224"/>
      <c r="AA65" s="224"/>
      <c r="AB65" s="224"/>
      <c r="AC65" s="224"/>
      <c r="AD65" s="224"/>
      <c r="AE65" s="224"/>
      <c r="AF65" s="224"/>
      <c r="AG65" s="224"/>
    </row>
    <row r="66" spans="1:33" s="227" customFormat="1" ht="30" customHeight="1">
      <c r="A66" s="259" t="s">
        <v>25</v>
      </c>
      <c r="B66" s="259"/>
      <c r="C66" s="268" t="s">
        <v>876</v>
      </c>
      <c r="D66" s="268"/>
      <c r="E66" s="268"/>
      <c r="F66" s="268"/>
      <c r="G66" s="268"/>
      <c r="H66" s="268"/>
      <c r="I66" s="268"/>
      <c r="J66" s="268"/>
      <c r="K66" s="268"/>
      <c r="L66" s="268"/>
      <c r="M66" s="268"/>
      <c r="N66" s="268"/>
      <c r="O66" s="268"/>
      <c r="P66" s="268"/>
      <c r="Q66" s="268"/>
      <c r="R66" s="268"/>
      <c r="S66" s="268"/>
      <c r="T66" s="268"/>
      <c r="U66" s="268"/>
      <c r="V66" s="268"/>
      <c r="W66" s="268"/>
      <c r="X66" s="226"/>
      <c r="Z66" s="224"/>
      <c r="AA66" s="224"/>
      <c r="AB66" s="224"/>
      <c r="AC66" s="224"/>
      <c r="AD66" s="224"/>
      <c r="AE66" s="224"/>
      <c r="AF66" s="224"/>
      <c r="AG66" s="224"/>
    </row>
    <row r="67" spans="1:33" s="227" customFormat="1" ht="3.75" customHeight="1">
      <c r="A67" s="269"/>
      <c r="B67" s="257"/>
      <c r="C67" s="257"/>
      <c r="D67" s="257"/>
      <c r="E67" s="257"/>
      <c r="F67" s="257"/>
      <c r="I67" s="257"/>
      <c r="J67" s="257"/>
      <c r="K67" s="257"/>
      <c r="L67" s="257"/>
      <c r="M67" s="257"/>
      <c r="N67" s="257"/>
      <c r="O67" s="257"/>
      <c r="P67" s="257"/>
      <c r="Q67" s="257"/>
      <c r="R67" s="257"/>
      <c r="S67" s="257"/>
      <c r="T67" s="257"/>
      <c r="U67" s="257"/>
      <c r="V67" s="257"/>
      <c r="W67" s="258"/>
      <c r="X67" s="226"/>
      <c r="Z67" s="224"/>
      <c r="AA67" s="224"/>
      <c r="AB67" s="224"/>
      <c r="AC67" s="224"/>
      <c r="AD67" s="224"/>
      <c r="AE67" s="224"/>
      <c r="AF67" s="224"/>
      <c r="AG67" s="224"/>
    </row>
    <row r="68" spans="1:33" s="227" customFormat="1" ht="27" customHeight="1">
      <c r="A68" s="270" t="s">
        <v>26</v>
      </c>
      <c r="B68" s="271"/>
      <c r="C68" s="15" t="s">
        <v>877</v>
      </c>
      <c r="D68" s="257"/>
      <c r="E68" s="259" t="s">
        <v>27</v>
      </c>
      <c r="F68" s="259"/>
      <c r="G68" s="272" t="s">
        <v>879</v>
      </c>
      <c r="H68" s="272"/>
      <c r="I68" s="272"/>
      <c r="J68" s="272"/>
      <c r="K68" s="257"/>
      <c r="L68" s="257"/>
      <c r="M68" s="259" t="s">
        <v>28</v>
      </c>
      <c r="N68" s="259"/>
      <c r="O68" s="259"/>
      <c r="P68" s="259"/>
      <c r="Q68" s="272" t="s">
        <v>881</v>
      </c>
      <c r="R68" s="272"/>
      <c r="S68" s="272"/>
      <c r="T68" s="272"/>
      <c r="U68" s="272"/>
      <c r="V68" s="272"/>
      <c r="W68" s="272"/>
      <c r="X68" s="226"/>
      <c r="Z68" s="224"/>
      <c r="AA68" s="224"/>
      <c r="AB68" s="224"/>
      <c r="AC68" s="224"/>
      <c r="AD68" s="224"/>
      <c r="AE68" s="224"/>
      <c r="AF68" s="224"/>
      <c r="AG68" s="224"/>
    </row>
    <row r="69" spans="1:33" s="227" customFormat="1" ht="5.25" customHeight="1">
      <c r="A69" s="269"/>
      <c r="B69" s="257"/>
      <c r="C69" s="257"/>
      <c r="D69" s="257"/>
      <c r="E69" s="257"/>
      <c r="F69" s="257"/>
      <c r="I69" s="257"/>
      <c r="J69" s="257"/>
      <c r="K69" s="257"/>
      <c r="L69" s="257"/>
      <c r="M69" s="257"/>
      <c r="N69" s="257"/>
      <c r="O69" s="257"/>
      <c r="P69" s="257"/>
      <c r="Q69" s="257"/>
      <c r="R69" s="257"/>
      <c r="S69" s="257"/>
      <c r="T69" s="257"/>
      <c r="U69" s="257"/>
      <c r="V69" s="257"/>
      <c r="W69" s="258"/>
      <c r="X69" s="226"/>
      <c r="Z69" s="224"/>
      <c r="AA69" s="224"/>
      <c r="AB69" s="224"/>
      <c r="AC69" s="224"/>
      <c r="AD69" s="224"/>
      <c r="AE69" s="224"/>
      <c r="AF69" s="224"/>
      <c r="AG69" s="224"/>
    </row>
    <row r="70" spans="1:33" s="227" customFormat="1" ht="27" customHeight="1">
      <c r="A70" s="270" t="s">
        <v>29</v>
      </c>
      <c r="B70" s="271"/>
      <c r="C70" s="273" t="s">
        <v>878</v>
      </c>
      <c r="D70" s="257"/>
      <c r="E70" s="270" t="s">
        <v>30</v>
      </c>
      <c r="F70" s="271"/>
      <c r="G70" s="272" t="s">
        <v>880</v>
      </c>
      <c r="H70" s="272"/>
      <c r="I70" s="272"/>
      <c r="J70" s="272"/>
      <c r="K70" s="257"/>
      <c r="L70" s="257"/>
      <c r="M70" s="259" t="s">
        <v>31</v>
      </c>
      <c r="N70" s="259"/>
      <c r="O70" s="259"/>
      <c r="P70" s="259"/>
      <c r="Q70" s="272" t="s">
        <v>882</v>
      </c>
      <c r="R70" s="272"/>
      <c r="S70" s="272"/>
      <c r="T70" s="272"/>
      <c r="U70" s="272"/>
      <c r="V70" s="272"/>
      <c r="W70" s="272"/>
      <c r="X70" s="226"/>
      <c r="Z70" s="224"/>
      <c r="AA70" s="224"/>
      <c r="AB70" s="224"/>
      <c r="AC70" s="224"/>
      <c r="AD70" s="224"/>
      <c r="AE70" s="224"/>
      <c r="AF70" s="224"/>
      <c r="AG70" s="224"/>
    </row>
    <row r="71" spans="1:33" s="227" customFormat="1" ht="5.25" customHeight="1">
      <c r="A71" s="257"/>
      <c r="B71" s="257"/>
      <c r="C71" s="257"/>
      <c r="D71" s="257"/>
      <c r="E71" s="257"/>
      <c r="F71" s="257"/>
      <c r="G71" s="257"/>
      <c r="H71" s="257"/>
      <c r="I71" s="257"/>
      <c r="J71" s="257"/>
      <c r="K71" s="257"/>
      <c r="L71" s="257"/>
      <c r="M71" s="257"/>
      <c r="N71" s="257"/>
      <c r="O71" s="257"/>
      <c r="P71" s="257"/>
      <c r="Q71" s="257"/>
      <c r="R71" s="257"/>
      <c r="S71" s="257"/>
      <c r="T71" s="257"/>
      <c r="U71" s="257"/>
      <c r="V71" s="257"/>
      <c r="W71" s="274"/>
      <c r="X71" s="226"/>
      <c r="Z71" s="224"/>
      <c r="AA71" s="224"/>
      <c r="AB71" s="224"/>
      <c r="AC71" s="224"/>
      <c r="AD71" s="224"/>
      <c r="AE71" s="224"/>
      <c r="AF71" s="224"/>
      <c r="AG71" s="224"/>
    </row>
    <row r="72" spans="1:33" s="227" customFormat="1" ht="15.75" customHeight="1">
      <c r="C72" s="259" t="s">
        <v>32</v>
      </c>
      <c r="D72" s="259"/>
      <c r="E72" s="259"/>
      <c r="F72" s="259"/>
      <c r="H72" s="257"/>
      <c r="I72" s="257"/>
      <c r="J72" s="257"/>
      <c r="O72" s="259" t="s">
        <v>33</v>
      </c>
      <c r="P72" s="259"/>
      <c r="Q72" s="259"/>
      <c r="R72" s="259"/>
      <c r="S72" s="259"/>
      <c r="T72" s="259"/>
      <c r="U72" s="259"/>
      <c r="V72" s="259"/>
      <c r="W72" s="258"/>
      <c r="X72" s="226"/>
      <c r="Z72" s="224"/>
      <c r="AA72" s="224"/>
      <c r="AB72" s="224"/>
      <c r="AC72" s="224"/>
      <c r="AD72" s="224"/>
      <c r="AE72" s="224"/>
      <c r="AF72" s="224"/>
      <c r="AG72" s="224"/>
    </row>
    <row r="73" spans="1:33" s="227" customFormat="1" ht="24.75" customHeight="1">
      <c r="A73" s="257"/>
      <c r="B73" s="257"/>
      <c r="C73" s="275">
        <v>1</v>
      </c>
      <c r="D73" s="257"/>
      <c r="E73" s="276">
        <v>2024</v>
      </c>
      <c r="F73" s="276"/>
      <c r="H73" s="257"/>
      <c r="I73" s="257"/>
      <c r="J73" s="257"/>
      <c r="O73" s="277">
        <v>99</v>
      </c>
      <c r="P73" s="277"/>
      <c r="Q73" s="277"/>
      <c r="R73" s="277"/>
      <c r="S73" s="277"/>
      <c r="T73" s="277"/>
      <c r="U73" s="277"/>
      <c r="V73" s="277"/>
      <c r="X73" s="226"/>
      <c r="Z73" s="224"/>
      <c r="AA73" s="224"/>
      <c r="AB73" s="224"/>
      <c r="AC73" s="224"/>
      <c r="AD73" s="224"/>
      <c r="AE73" s="224"/>
      <c r="AF73" s="224"/>
      <c r="AG73" s="224"/>
    </row>
    <row r="74" spans="1:33" s="278" customFormat="1" ht="12" customHeight="1">
      <c r="C74" s="279" t="s">
        <v>34</v>
      </c>
      <c r="D74" s="280"/>
      <c r="E74" s="281" t="s">
        <v>35</v>
      </c>
      <c r="F74" s="281"/>
      <c r="G74" s="280"/>
      <c r="I74" s="280"/>
      <c r="J74" s="280"/>
      <c r="K74" s="280"/>
      <c r="L74" s="280"/>
      <c r="M74" s="280"/>
      <c r="N74" s="280"/>
      <c r="O74" s="279"/>
      <c r="P74" s="279"/>
      <c r="Q74" s="279"/>
      <c r="R74" s="279"/>
      <c r="S74" s="279"/>
      <c r="T74" s="279"/>
      <c r="U74" s="279"/>
      <c r="V74" s="279"/>
      <c r="W74" s="282"/>
      <c r="X74" s="283"/>
      <c r="Z74" s="284"/>
      <c r="AA74" s="284"/>
      <c r="AB74" s="284"/>
      <c r="AC74" s="284"/>
      <c r="AD74" s="284"/>
      <c r="AE74" s="284"/>
      <c r="AF74" s="284"/>
      <c r="AG74" s="284"/>
    </row>
    <row r="75" spans="1:33" s="227" customFormat="1" ht="3" customHeight="1">
      <c r="A75" s="257"/>
      <c r="B75" s="257"/>
      <c r="C75" s="257"/>
      <c r="D75" s="257"/>
      <c r="E75" s="257"/>
      <c r="F75" s="257"/>
      <c r="G75" s="257"/>
      <c r="H75" s="257"/>
      <c r="I75" s="257"/>
      <c r="J75" s="257"/>
      <c r="K75" s="257"/>
      <c r="L75" s="257"/>
      <c r="M75" s="257"/>
      <c r="N75" s="257"/>
      <c r="O75" s="257"/>
      <c r="P75" s="257"/>
      <c r="Q75" s="257"/>
      <c r="R75" s="257"/>
      <c r="S75" s="257"/>
      <c r="T75" s="257"/>
      <c r="U75" s="257"/>
      <c r="V75" s="257"/>
      <c r="W75" s="258"/>
      <c r="X75" s="226"/>
      <c r="Z75" s="224"/>
      <c r="AA75" s="224"/>
      <c r="AB75" s="224"/>
      <c r="AC75" s="224"/>
      <c r="AD75" s="224"/>
      <c r="AE75" s="224"/>
      <c r="AF75" s="224"/>
      <c r="AG75" s="224"/>
    </row>
    <row r="76" spans="1:33" s="227" customFormat="1" ht="20.25" customHeight="1">
      <c r="A76" s="285" t="s">
        <v>36</v>
      </c>
      <c r="B76" s="285"/>
      <c r="C76" s="285"/>
      <c r="D76" s="285"/>
      <c r="E76" s="285"/>
      <c r="F76" s="285"/>
      <c r="G76" s="285"/>
      <c r="H76" s="285"/>
      <c r="I76" s="285"/>
      <c r="J76" s="285"/>
      <c r="K76" s="285"/>
      <c r="L76" s="285"/>
      <c r="M76" s="285"/>
      <c r="N76" s="285"/>
      <c r="O76" s="285"/>
      <c r="P76" s="285"/>
      <c r="Q76" s="285"/>
      <c r="R76" s="285"/>
      <c r="S76" s="285"/>
      <c r="T76" s="285"/>
      <c r="U76" s="285"/>
      <c r="V76" s="285"/>
      <c r="W76" s="285"/>
      <c r="X76" s="226"/>
      <c r="Z76" s="224"/>
      <c r="AA76" s="224"/>
      <c r="AB76" s="224"/>
      <c r="AC76" s="224"/>
      <c r="AD76" s="224"/>
      <c r="AE76" s="224"/>
      <c r="AF76" s="224"/>
      <c r="AG76" s="224"/>
    </row>
    <row r="77" spans="1:33" s="227" customFormat="1" ht="15.75" customHeight="1">
      <c r="A77" s="286" t="s">
        <v>37</v>
      </c>
      <c r="B77" s="287"/>
      <c r="C77" s="259" t="s">
        <v>25</v>
      </c>
      <c r="D77" s="259"/>
      <c r="E77" s="288" t="s">
        <v>38</v>
      </c>
      <c r="F77" s="270" t="s">
        <v>39</v>
      </c>
      <c r="G77" s="289"/>
      <c r="H77" s="289"/>
      <c r="I77" s="289"/>
      <c r="J77" s="289"/>
      <c r="K77" s="289"/>
      <c r="L77" s="289"/>
      <c r="M77" s="289"/>
      <c r="N77" s="289"/>
      <c r="O77" s="289"/>
      <c r="P77" s="289"/>
      <c r="Q77" s="289"/>
      <c r="R77" s="289"/>
      <c r="S77" s="289"/>
      <c r="T77" s="271"/>
      <c r="U77" s="290"/>
      <c r="V77" s="291" t="s">
        <v>40</v>
      </c>
      <c r="W77" s="259" t="s">
        <v>41</v>
      </c>
      <c r="X77" s="226"/>
      <c r="Z77" s="224"/>
      <c r="AA77" s="224"/>
      <c r="AB77" s="224"/>
      <c r="AC77" s="224"/>
      <c r="AD77" s="224"/>
      <c r="AE77" s="224"/>
      <c r="AF77" s="224"/>
      <c r="AG77" s="224"/>
    </row>
    <row r="78" spans="1:33" ht="18.75" customHeight="1">
      <c r="A78" s="292"/>
      <c r="B78" s="293"/>
      <c r="C78" s="259"/>
      <c r="D78" s="259"/>
      <c r="E78" s="294"/>
      <c r="F78" s="295" t="s">
        <v>42</v>
      </c>
      <c r="G78" s="296"/>
      <c r="H78" s="297"/>
      <c r="I78" s="298" t="s">
        <v>43</v>
      </c>
      <c r="J78" s="298" t="s">
        <v>44</v>
      </c>
      <c r="K78" s="298" t="s">
        <v>45</v>
      </c>
      <c r="L78" s="298" t="s">
        <v>46</v>
      </c>
      <c r="M78" s="298" t="s">
        <v>47</v>
      </c>
      <c r="N78" s="298" t="s">
        <v>48</v>
      </c>
      <c r="O78" s="298" t="s">
        <v>49</v>
      </c>
      <c r="P78" s="298" t="s">
        <v>50</v>
      </c>
      <c r="Q78" s="298" t="s">
        <v>51</v>
      </c>
      <c r="R78" s="298" t="s">
        <v>52</v>
      </c>
      <c r="S78" s="298" t="s">
        <v>53</v>
      </c>
      <c r="T78" s="298" t="s">
        <v>54</v>
      </c>
      <c r="U78" s="299"/>
      <c r="V78" s="300"/>
      <c r="W78" s="259"/>
    </row>
    <row r="79" spans="1:33" ht="29.25" customHeight="1">
      <c r="A79" s="301" t="s">
        <v>55</v>
      </c>
      <c r="B79" s="301"/>
      <c r="C79" s="302" t="s">
        <v>883</v>
      </c>
      <c r="D79" s="302"/>
      <c r="E79" s="303" t="s">
        <v>1087</v>
      </c>
      <c r="F79" s="304" t="s">
        <v>56</v>
      </c>
      <c r="G79" s="305"/>
      <c r="H79" s="306"/>
      <c r="I79" s="80">
        <f>+I110+I139+I168+I197+I226</f>
        <v>10</v>
      </c>
      <c r="J79" s="80">
        <f t="shared" ref="J79:T79" si="3">+J110+J139+J168+J197+J226</f>
        <v>6</v>
      </c>
      <c r="K79" s="80">
        <f t="shared" si="3"/>
        <v>11</v>
      </c>
      <c r="L79" s="80">
        <f t="shared" si="3"/>
        <v>7</v>
      </c>
      <c r="M79" s="80">
        <f t="shared" si="3"/>
        <v>8</v>
      </c>
      <c r="N79" s="80">
        <f t="shared" si="3"/>
        <v>12</v>
      </c>
      <c r="O79" s="80">
        <f t="shared" si="3"/>
        <v>8</v>
      </c>
      <c r="P79" s="80">
        <f t="shared" si="3"/>
        <v>7</v>
      </c>
      <c r="Q79" s="80">
        <f t="shared" si="3"/>
        <v>10</v>
      </c>
      <c r="R79" s="80">
        <f t="shared" si="3"/>
        <v>6</v>
      </c>
      <c r="S79" s="80">
        <f t="shared" si="3"/>
        <v>6</v>
      </c>
      <c r="T79" s="80">
        <f t="shared" si="3"/>
        <v>8</v>
      </c>
      <c r="U79" s="28"/>
      <c r="V79" s="307">
        <f>IF(SUM(I79:T79)=0,"",SUM(I79:T79))</f>
        <v>99</v>
      </c>
      <c r="W79" s="316">
        <f>IF(V79=0,"-",(V84/V79))</f>
        <v>1</v>
      </c>
      <c r="X79" s="309">
        <f>+I79+J79+K79</f>
        <v>27</v>
      </c>
      <c r="Y79" s="224"/>
    </row>
    <row r="80" spans="1:33" ht="30" customHeight="1">
      <c r="A80" s="301" t="s">
        <v>57</v>
      </c>
      <c r="B80" s="301"/>
      <c r="C80" s="302"/>
      <c r="D80" s="302"/>
      <c r="E80" s="303"/>
      <c r="F80" s="304" t="s">
        <v>58</v>
      </c>
      <c r="G80" s="305"/>
      <c r="H80" s="306"/>
      <c r="I80" s="28"/>
      <c r="J80" s="28"/>
      <c r="K80" s="28"/>
      <c r="L80" s="28"/>
      <c r="M80" s="28"/>
      <c r="N80" s="28"/>
      <c r="O80" s="28"/>
      <c r="P80" s="28"/>
      <c r="Q80" s="28"/>
      <c r="R80" s="28"/>
      <c r="S80" s="28"/>
      <c r="T80" s="28"/>
      <c r="U80" s="28"/>
      <c r="V80" s="307" t="str">
        <f>IF(SUM(I80:T80)=0,"",SUM(I80:T80))</f>
        <v/>
      </c>
      <c r="W80" s="316"/>
      <c r="Y80" s="224"/>
      <c r="AA80" s="227"/>
    </row>
    <row r="81" spans="1:33" ht="17.25" customHeight="1">
      <c r="A81" s="311" t="s">
        <v>59</v>
      </c>
      <c r="B81" s="311"/>
      <c r="C81" s="311"/>
      <c r="D81" s="311"/>
      <c r="E81" s="311"/>
      <c r="F81" s="311"/>
      <c r="G81" s="311"/>
      <c r="H81" s="311"/>
      <c r="I81" s="311"/>
      <c r="J81" s="311"/>
      <c r="K81" s="311"/>
      <c r="L81" s="311"/>
      <c r="M81" s="311"/>
      <c r="N81" s="311"/>
      <c r="O81" s="311"/>
      <c r="P81" s="311"/>
      <c r="Q81" s="311"/>
      <c r="R81" s="311"/>
      <c r="S81" s="311"/>
      <c r="T81" s="311"/>
      <c r="U81" s="311"/>
      <c r="V81" s="311"/>
      <c r="W81" s="311"/>
    </row>
    <row r="82" spans="1:33" s="227" customFormat="1" ht="15.75" customHeight="1">
      <c r="A82" s="286" t="s">
        <v>37</v>
      </c>
      <c r="B82" s="287"/>
      <c r="C82" s="259" t="s">
        <v>25</v>
      </c>
      <c r="D82" s="259"/>
      <c r="E82" s="288" t="s">
        <v>38</v>
      </c>
      <c r="F82" s="270" t="s">
        <v>39</v>
      </c>
      <c r="G82" s="289"/>
      <c r="H82" s="289"/>
      <c r="I82" s="289"/>
      <c r="J82" s="289"/>
      <c r="K82" s="289"/>
      <c r="L82" s="289"/>
      <c r="M82" s="289"/>
      <c r="N82" s="289"/>
      <c r="O82" s="289"/>
      <c r="P82" s="289"/>
      <c r="Q82" s="289"/>
      <c r="R82" s="289"/>
      <c r="S82" s="289"/>
      <c r="T82" s="271"/>
      <c r="U82" s="312"/>
      <c r="V82" s="291" t="s">
        <v>40</v>
      </c>
      <c r="W82" s="259" t="s">
        <v>60</v>
      </c>
      <c r="X82" s="226"/>
      <c r="Z82" s="224"/>
      <c r="AA82" s="224"/>
      <c r="AB82" s="224"/>
      <c r="AC82" s="224"/>
      <c r="AD82" s="224"/>
      <c r="AE82" s="224"/>
      <c r="AF82" s="224"/>
      <c r="AG82" s="224"/>
    </row>
    <row r="83" spans="1:33" ht="18.75" customHeight="1">
      <c r="A83" s="292"/>
      <c r="B83" s="293"/>
      <c r="C83" s="259"/>
      <c r="D83" s="259"/>
      <c r="E83" s="294"/>
      <c r="F83" s="295" t="s">
        <v>59</v>
      </c>
      <c r="G83" s="296"/>
      <c r="H83" s="297"/>
      <c r="I83" s="298" t="s">
        <v>43</v>
      </c>
      <c r="J83" s="298" t="s">
        <v>44</v>
      </c>
      <c r="K83" s="298" t="s">
        <v>45</v>
      </c>
      <c r="L83" s="298" t="s">
        <v>46</v>
      </c>
      <c r="M83" s="298" t="s">
        <v>47</v>
      </c>
      <c r="N83" s="298" t="s">
        <v>48</v>
      </c>
      <c r="O83" s="298" t="s">
        <v>49</v>
      </c>
      <c r="P83" s="298" t="s">
        <v>50</v>
      </c>
      <c r="Q83" s="298" t="s">
        <v>51</v>
      </c>
      <c r="R83" s="298" t="s">
        <v>52</v>
      </c>
      <c r="S83" s="298" t="s">
        <v>53</v>
      </c>
      <c r="T83" s="298" t="s">
        <v>54</v>
      </c>
      <c r="U83" s="299"/>
      <c r="V83" s="300"/>
      <c r="W83" s="259"/>
    </row>
    <row r="84" spans="1:33" ht="28.5" customHeight="1">
      <c r="A84" s="301" t="s">
        <v>55</v>
      </c>
      <c r="B84" s="301"/>
      <c r="C84" s="313" t="str">
        <f>IF(C79=0,"",C79)</f>
        <v>La administración municipal Cuenta con una estructura orgánica debidamente estructurada para garantizar orden y eficiencia en el control del ejercicio de los recursos materiales, tecnicos, humanos, y financieros; fortalece la evaluación del desempeño, implementa esquemas trasparencia en las operaciones administrativas y mantiene la imagen Institucional en las acciones que ejecuta.</v>
      </c>
      <c r="D84" s="314"/>
      <c r="E84" s="315" t="str">
        <f>IF(E79=0,"",E79)</f>
        <v>Cumplimieto final al programa presupuestario.</v>
      </c>
      <c r="F84" s="304" t="s">
        <v>61</v>
      </c>
      <c r="G84" s="305"/>
      <c r="H84" s="306"/>
      <c r="I84" s="80">
        <f>+I115+I144+I173+I202+I231</f>
        <v>10</v>
      </c>
      <c r="J84" s="80">
        <f t="shared" ref="J84:T84" si="4">+J115+J144+J173+J202+J231</f>
        <v>6</v>
      </c>
      <c r="K84" s="80">
        <f t="shared" si="4"/>
        <v>11</v>
      </c>
      <c r="L84" s="80">
        <f t="shared" si="4"/>
        <v>7</v>
      </c>
      <c r="M84" s="80">
        <f>+M115+M144+M173+M202+M231</f>
        <v>8</v>
      </c>
      <c r="N84" s="80">
        <f t="shared" si="4"/>
        <v>12</v>
      </c>
      <c r="O84" s="80">
        <f t="shared" si="4"/>
        <v>8</v>
      </c>
      <c r="P84" s="80">
        <f t="shared" si="4"/>
        <v>7</v>
      </c>
      <c r="Q84" s="80">
        <f t="shared" si="4"/>
        <v>10</v>
      </c>
      <c r="R84" s="80">
        <f t="shared" si="4"/>
        <v>6</v>
      </c>
      <c r="S84" s="80">
        <f t="shared" si="4"/>
        <v>6</v>
      </c>
      <c r="T84" s="80">
        <f t="shared" si="4"/>
        <v>8</v>
      </c>
      <c r="U84" s="28"/>
      <c r="V84" s="307">
        <f>IF(SUM(I84:T84)=0,"",SUM(I84:T84))</f>
        <v>99</v>
      </c>
      <c r="W84" s="316">
        <f>IF(V79=0,"-",(V84/V79))</f>
        <v>1</v>
      </c>
      <c r="Y84" s="224"/>
    </row>
    <row r="85" spans="1:33" ht="28.5" customHeight="1">
      <c r="A85" s="301" t="s">
        <v>57</v>
      </c>
      <c r="B85" s="301"/>
      <c r="C85" s="313" t="str">
        <f>IF(C80=0,"",C80)</f>
        <v/>
      </c>
      <c r="D85" s="314"/>
      <c r="E85" s="315" t="str">
        <f>IF(E80=0,"",E80)</f>
        <v/>
      </c>
      <c r="F85" s="304" t="s">
        <v>62</v>
      </c>
      <c r="G85" s="305"/>
      <c r="H85" s="306"/>
      <c r="I85" s="28"/>
      <c r="J85" s="28"/>
      <c r="K85" s="28"/>
      <c r="L85" s="28"/>
      <c r="M85" s="28"/>
      <c r="N85" s="28"/>
      <c r="O85" s="28"/>
      <c r="P85" s="28"/>
      <c r="Q85" s="28"/>
      <c r="R85" s="28"/>
      <c r="S85" s="28"/>
      <c r="T85" s="28"/>
      <c r="U85" s="28"/>
      <c r="V85" s="307" t="str">
        <f>IF(SUM(I85:T85)=0,"",SUM(I85:T85))</f>
        <v/>
      </c>
      <c r="W85" s="316"/>
      <c r="Y85" s="224"/>
      <c r="AA85" s="227"/>
    </row>
    <row r="86" spans="1:33" ht="5.25" customHeight="1">
      <c r="A86" s="317"/>
      <c r="B86" s="317"/>
      <c r="C86" s="317"/>
      <c r="D86" s="318"/>
      <c r="E86" s="318"/>
      <c r="F86" s="319"/>
      <c r="G86" s="319"/>
      <c r="H86" s="319"/>
      <c r="I86" s="318"/>
      <c r="J86" s="320"/>
      <c r="K86" s="320"/>
      <c r="L86" s="320"/>
      <c r="M86" s="320"/>
      <c r="N86" s="320"/>
      <c r="O86" s="320"/>
      <c r="P86" s="320"/>
      <c r="Q86" s="320"/>
      <c r="R86" s="320"/>
      <c r="S86" s="320"/>
      <c r="T86" s="320"/>
      <c r="U86" s="320"/>
      <c r="V86" s="321"/>
      <c r="W86" s="322"/>
    </row>
    <row r="87" spans="1:33" ht="16.5" customHeight="1">
      <c r="A87" s="323" t="s">
        <v>63</v>
      </c>
      <c r="B87" s="323"/>
      <c r="C87" s="323"/>
      <c r="D87" s="323"/>
      <c r="E87" s="323"/>
      <c r="F87" s="323"/>
      <c r="G87" s="323"/>
      <c r="H87" s="323"/>
      <c r="I87" s="323"/>
      <c r="J87" s="323"/>
      <c r="K87" s="323"/>
      <c r="L87" s="323"/>
      <c r="M87" s="323"/>
      <c r="N87" s="323"/>
      <c r="O87" s="323"/>
      <c r="P87" s="323"/>
      <c r="Q87" s="323"/>
      <c r="R87" s="323"/>
      <c r="S87" s="323"/>
      <c r="T87" s="323"/>
      <c r="U87" s="323"/>
      <c r="V87" s="323"/>
      <c r="W87" s="324">
        <f>IF(V79=0,"-",(V84/V79))</f>
        <v>1</v>
      </c>
    </row>
    <row r="88" spans="1:33" ht="6.75" customHeight="1">
      <c r="A88" s="325"/>
      <c r="B88" s="325"/>
      <c r="C88" s="325"/>
      <c r="D88" s="325"/>
      <c r="E88" s="325"/>
      <c r="F88" s="325"/>
      <c r="G88" s="325"/>
      <c r="H88" s="325"/>
      <c r="I88" s="325"/>
      <c r="J88" s="325"/>
      <c r="K88" s="325"/>
      <c r="L88" s="325"/>
      <c r="M88" s="325"/>
      <c r="N88" s="325"/>
      <c r="O88" s="325"/>
      <c r="P88" s="325"/>
      <c r="Q88" s="325"/>
      <c r="R88" s="325"/>
      <c r="S88" s="325"/>
      <c r="T88" s="325"/>
      <c r="U88" s="325"/>
      <c r="V88" s="325"/>
      <c r="W88" s="326"/>
    </row>
    <row r="89" spans="1:33" s="227" customFormat="1" ht="33" customHeight="1">
      <c r="A89" s="327" t="s">
        <v>64</v>
      </c>
      <c r="B89" s="328"/>
      <c r="C89" s="328"/>
      <c r="D89" s="328"/>
      <c r="E89" s="328"/>
      <c r="F89" s="329"/>
      <c r="G89" s="330"/>
      <c r="H89" s="330"/>
      <c r="I89" s="330"/>
      <c r="J89" s="330"/>
      <c r="K89" s="330"/>
      <c r="L89" s="330"/>
      <c r="M89" s="330"/>
      <c r="N89" s="330"/>
      <c r="O89" s="330"/>
      <c r="P89" s="330"/>
      <c r="Q89" s="330"/>
      <c r="R89" s="330"/>
      <c r="S89" s="330"/>
      <c r="T89" s="330"/>
      <c r="U89" s="330"/>
      <c r="V89" s="330"/>
      <c r="W89" s="331"/>
      <c r="X89" s="226"/>
      <c r="Z89" s="224"/>
      <c r="AA89" s="224"/>
      <c r="AB89" s="224"/>
      <c r="AC89" s="224"/>
      <c r="AD89" s="224"/>
      <c r="AE89" s="224"/>
      <c r="AF89" s="224"/>
      <c r="AG89" s="224"/>
    </row>
    <row r="90" spans="1:33" s="227" customFormat="1" ht="7.5" customHeight="1">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226"/>
      <c r="Z90" s="224"/>
      <c r="AA90" s="224"/>
      <c r="AB90" s="224"/>
      <c r="AC90" s="224"/>
      <c r="AD90" s="224"/>
      <c r="AE90" s="224"/>
      <c r="AF90" s="224"/>
      <c r="AG90" s="224"/>
    </row>
    <row r="91" spans="1:33" s="227" customFormat="1" ht="15" customHeight="1">
      <c r="A91" s="254" t="s">
        <v>66</v>
      </c>
      <c r="B91" s="255"/>
      <c r="C91" s="255"/>
      <c r="D91" s="255"/>
      <c r="E91" s="255"/>
      <c r="F91" s="255"/>
      <c r="G91" s="255"/>
      <c r="H91" s="255"/>
      <c r="I91" s="255"/>
      <c r="J91" s="255"/>
      <c r="K91" s="255"/>
      <c r="L91" s="255"/>
      <c r="M91" s="255"/>
      <c r="N91" s="255"/>
      <c r="O91" s="255"/>
      <c r="P91" s="255"/>
      <c r="Q91" s="255"/>
      <c r="R91" s="255"/>
      <c r="S91" s="255"/>
      <c r="T91" s="255"/>
      <c r="U91" s="255"/>
      <c r="V91" s="255"/>
      <c r="W91" s="256"/>
      <c r="X91" s="226"/>
      <c r="Z91" s="224"/>
      <c r="AA91" s="224"/>
      <c r="AB91" s="224"/>
      <c r="AC91" s="224"/>
      <c r="AD91" s="224"/>
      <c r="AE91" s="224"/>
      <c r="AF91" s="224"/>
      <c r="AG91" s="224"/>
    </row>
    <row r="92" spans="1:33" s="227" customFormat="1" ht="3.75" customHeight="1">
      <c r="A92" s="340"/>
      <c r="B92" s="341"/>
      <c r="C92" s="341"/>
      <c r="D92" s="341"/>
      <c r="E92" s="341"/>
      <c r="F92" s="341"/>
      <c r="G92" s="341"/>
      <c r="H92" s="341"/>
      <c r="I92" s="341"/>
      <c r="J92" s="341"/>
      <c r="K92" s="341"/>
      <c r="L92" s="341"/>
      <c r="M92" s="341"/>
      <c r="N92" s="341"/>
      <c r="O92" s="341"/>
      <c r="P92" s="341"/>
      <c r="Q92" s="341"/>
      <c r="R92" s="341"/>
      <c r="S92" s="341"/>
      <c r="T92" s="341"/>
      <c r="U92" s="341"/>
      <c r="V92" s="341"/>
      <c r="W92" s="341"/>
      <c r="X92" s="226"/>
      <c r="Z92" s="224"/>
      <c r="AA92" s="224"/>
      <c r="AB92" s="224"/>
      <c r="AC92" s="224"/>
      <c r="AD92" s="224"/>
      <c r="AE92" s="224"/>
      <c r="AF92" s="224"/>
      <c r="AG92" s="224"/>
    </row>
    <row r="93" spans="1:33" s="263" customFormat="1" ht="48" customHeight="1">
      <c r="A93" s="259" t="s">
        <v>67</v>
      </c>
      <c r="B93" s="259"/>
      <c r="C93" s="260" t="s">
        <v>884</v>
      </c>
      <c r="D93" s="261"/>
      <c r="E93" s="261"/>
      <c r="F93" s="261"/>
      <c r="G93" s="261"/>
      <c r="H93" s="261"/>
      <c r="I93" s="261"/>
      <c r="J93" s="261"/>
      <c r="K93" s="261"/>
      <c r="L93" s="261"/>
      <c r="M93" s="261"/>
      <c r="N93" s="261"/>
      <c r="O93" s="261"/>
      <c r="P93" s="261"/>
      <c r="Q93" s="261"/>
      <c r="R93" s="261"/>
      <c r="S93" s="261"/>
      <c r="T93" s="261"/>
      <c r="U93" s="261"/>
      <c r="V93" s="261"/>
      <c r="W93" s="262"/>
      <c r="X93" s="226"/>
      <c r="Z93" s="264"/>
      <c r="AA93" s="264"/>
      <c r="AB93" s="264"/>
      <c r="AC93" s="264"/>
      <c r="AD93" s="264"/>
      <c r="AE93" s="264"/>
      <c r="AF93" s="264"/>
      <c r="AG93" s="264"/>
    </row>
    <row r="94" spans="1:33" s="227" customFormat="1" ht="6" customHeight="1">
      <c r="A94" s="338"/>
      <c r="B94" s="338"/>
      <c r="C94" s="338"/>
      <c r="D94" s="338"/>
      <c r="E94" s="338"/>
      <c r="F94" s="338"/>
      <c r="G94" s="338"/>
      <c r="H94" s="338"/>
      <c r="I94" s="338"/>
      <c r="J94" s="338"/>
      <c r="K94" s="338"/>
      <c r="L94" s="338"/>
      <c r="M94" s="338"/>
      <c r="N94" s="338"/>
      <c r="O94" s="338"/>
      <c r="P94" s="338"/>
      <c r="Q94" s="338"/>
      <c r="R94" s="338"/>
      <c r="S94" s="338"/>
      <c r="T94" s="338"/>
      <c r="U94" s="338"/>
      <c r="V94" s="338"/>
      <c r="W94" s="338"/>
      <c r="X94" s="226"/>
      <c r="Z94" s="224"/>
      <c r="AA94" s="224"/>
      <c r="AB94" s="224"/>
      <c r="AC94" s="224"/>
      <c r="AD94" s="224"/>
      <c r="AE94" s="224"/>
      <c r="AF94" s="224"/>
      <c r="AG94" s="224"/>
    </row>
    <row r="95" spans="1:33" s="227" customFormat="1" ht="13.5" customHeight="1">
      <c r="A95" s="265" t="s">
        <v>24</v>
      </c>
      <c r="B95" s="266"/>
      <c r="C95" s="266"/>
      <c r="D95" s="266"/>
      <c r="E95" s="266"/>
      <c r="F95" s="266"/>
      <c r="G95" s="266"/>
      <c r="H95" s="266"/>
      <c r="I95" s="266"/>
      <c r="J95" s="266"/>
      <c r="K95" s="266"/>
      <c r="L95" s="266"/>
      <c r="M95" s="266"/>
      <c r="N95" s="266"/>
      <c r="O95" s="266"/>
      <c r="P95" s="266"/>
      <c r="Q95" s="266"/>
      <c r="R95" s="266"/>
      <c r="S95" s="266"/>
      <c r="T95" s="266"/>
      <c r="U95" s="266"/>
      <c r="V95" s="266"/>
      <c r="W95" s="267"/>
      <c r="X95" s="226"/>
      <c r="Z95" s="224"/>
      <c r="AA95" s="224"/>
      <c r="AB95" s="224"/>
      <c r="AC95" s="224"/>
      <c r="AD95" s="224"/>
      <c r="AE95" s="224"/>
      <c r="AF95" s="224"/>
      <c r="AG95" s="224"/>
    </row>
    <row r="96" spans="1:33" s="227" customFormat="1" ht="4.5" customHeight="1">
      <c r="A96" s="257"/>
      <c r="B96" s="257"/>
      <c r="C96" s="257"/>
      <c r="D96" s="257"/>
      <c r="E96" s="257"/>
      <c r="F96" s="257"/>
      <c r="G96" s="257"/>
      <c r="H96" s="257"/>
      <c r="I96" s="257"/>
      <c r="J96" s="257"/>
      <c r="K96" s="257"/>
      <c r="L96" s="257"/>
      <c r="M96" s="257"/>
      <c r="N96" s="257"/>
      <c r="O96" s="257"/>
      <c r="P96" s="257"/>
      <c r="Q96" s="257"/>
      <c r="R96" s="257"/>
      <c r="S96" s="257"/>
      <c r="T96" s="257"/>
      <c r="U96" s="257"/>
      <c r="V96" s="257"/>
      <c r="W96" s="258"/>
      <c r="X96" s="226"/>
      <c r="Z96" s="224"/>
      <c r="AA96" s="224"/>
      <c r="AB96" s="224"/>
      <c r="AC96" s="224"/>
      <c r="AD96" s="224"/>
      <c r="AE96" s="224"/>
      <c r="AF96" s="224"/>
      <c r="AG96" s="224"/>
    </row>
    <row r="97" spans="1:33" s="227" customFormat="1" ht="30" customHeight="1">
      <c r="A97" s="259" t="s">
        <v>25</v>
      </c>
      <c r="B97" s="259"/>
      <c r="C97" s="268" t="s">
        <v>887</v>
      </c>
      <c r="D97" s="268"/>
      <c r="E97" s="268"/>
      <c r="F97" s="268"/>
      <c r="G97" s="268"/>
      <c r="H97" s="268"/>
      <c r="I97" s="268"/>
      <c r="J97" s="268"/>
      <c r="K97" s="268"/>
      <c r="L97" s="268"/>
      <c r="M97" s="268"/>
      <c r="N97" s="268"/>
      <c r="O97" s="268"/>
      <c r="P97" s="268"/>
      <c r="Q97" s="268"/>
      <c r="R97" s="268"/>
      <c r="S97" s="268"/>
      <c r="T97" s="268"/>
      <c r="U97" s="268"/>
      <c r="V97" s="268"/>
      <c r="W97" s="268"/>
      <c r="X97" s="226"/>
      <c r="Z97" s="224"/>
      <c r="AA97" s="224"/>
      <c r="AB97" s="224"/>
      <c r="AC97" s="224"/>
      <c r="AD97" s="224"/>
      <c r="AE97" s="224"/>
      <c r="AF97" s="224"/>
      <c r="AG97" s="224"/>
    </row>
    <row r="98" spans="1:33" s="227" customFormat="1" ht="3.75" customHeight="1">
      <c r="A98" s="269"/>
      <c r="B98" s="257"/>
      <c r="C98" s="257"/>
      <c r="D98" s="257"/>
      <c r="E98" s="257"/>
      <c r="F98" s="257"/>
      <c r="I98" s="257"/>
      <c r="J98" s="257"/>
      <c r="K98" s="257"/>
      <c r="L98" s="257"/>
      <c r="M98" s="257"/>
      <c r="N98" s="257"/>
      <c r="O98" s="257"/>
      <c r="P98" s="257"/>
      <c r="Q98" s="257"/>
      <c r="R98" s="257"/>
      <c r="S98" s="257"/>
      <c r="T98" s="257"/>
      <c r="U98" s="257"/>
      <c r="V98" s="257"/>
      <c r="W98" s="258"/>
      <c r="X98" s="226"/>
      <c r="Z98" s="224"/>
      <c r="AA98" s="224"/>
      <c r="AB98" s="224"/>
      <c r="AC98" s="224"/>
      <c r="AD98" s="224"/>
      <c r="AE98" s="224"/>
      <c r="AF98" s="224"/>
      <c r="AG98" s="224"/>
    </row>
    <row r="99" spans="1:33" s="227" customFormat="1" ht="27" customHeight="1">
      <c r="A99" s="270" t="s">
        <v>26</v>
      </c>
      <c r="B99" s="271"/>
      <c r="C99" s="15" t="s">
        <v>877</v>
      </c>
      <c r="D99" s="257"/>
      <c r="E99" s="259" t="s">
        <v>27</v>
      </c>
      <c r="F99" s="259"/>
      <c r="G99" s="272" t="s">
        <v>885</v>
      </c>
      <c r="H99" s="272"/>
      <c r="I99" s="272"/>
      <c r="J99" s="272"/>
      <c r="K99" s="257"/>
      <c r="L99" s="257"/>
      <c r="M99" s="259" t="s">
        <v>28</v>
      </c>
      <c r="N99" s="259"/>
      <c r="O99" s="259"/>
      <c r="P99" s="259"/>
      <c r="Q99" s="272" t="s">
        <v>886</v>
      </c>
      <c r="R99" s="272"/>
      <c r="S99" s="272"/>
      <c r="T99" s="272"/>
      <c r="U99" s="272"/>
      <c r="V99" s="272"/>
      <c r="W99" s="272"/>
      <c r="X99" s="226"/>
      <c r="Z99" s="224"/>
      <c r="AA99" s="224"/>
      <c r="AB99" s="224"/>
      <c r="AC99" s="224"/>
      <c r="AD99" s="224"/>
      <c r="AE99" s="224"/>
      <c r="AF99" s="224"/>
      <c r="AG99" s="224"/>
    </row>
    <row r="100" spans="1:33" s="227" customFormat="1" ht="5.25" customHeight="1">
      <c r="A100" s="269"/>
      <c r="B100" s="257"/>
      <c r="C100" s="257"/>
      <c r="D100" s="257"/>
      <c r="E100" s="257"/>
      <c r="F100" s="257"/>
      <c r="I100" s="257"/>
      <c r="J100" s="257"/>
      <c r="K100" s="257"/>
      <c r="L100" s="257"/>
      <c r="M100" s="257"/>
      <c r="N100" s="257"/>
      <c r="O100" s="257"/>
      <c r="P100" s="257"/>
      <c r="Q100" s="257"/>
      <c r="R100" s="257"/>
      <c r="S100" s="257"/>
      <c r="T100" s="257"/>
      <c r="U100" s="257"/>
      <c r="V100" s="257"/>
      <c r="W100" s="258"/>
      <c r="X100" s="226"/>
      <c r="Z100" s="224"/>
      <c r="AA100" s="224"/>
      <c r="AB100" s="224"/>
      <c r="AC100" s="224"/>
      <c r="AD100" s="224"/>
      <c r="AE100" s="224"/>
      <c r="AF100" s="224"/>
      <c r="AG100" s="224"/>
    </row>
    <row r="101" spans="1:33" s="227" customFormat="1" ht="27" customHeight="1">
      <c r="A101" s="270" t="s">
        <v>29</v>
      </c>
      <c r="B101" s="271"/>
      <c r="C101" s="273" t="s">
        <v>878</v>
      </c>
      <c r="D101" s="257"/>
      <c r="E101" s="270" t="s">
        <v>30</v>
      </c>
      <c r="F101" s="271"/>
      <c r="G101" s="272" t="s">
        <v>880</v>
      </c>
      <c r="H101" s="272"/>
      <c r="I101" s="272"/>
      <c r="J101" s="272"/>
      <c r="K101" s="257"/>
      <c r="L101" s="257"/>
      <c r="M101" s="259" t="s">
        <v>31</v>
      </c>
      <c r="N101" s="259"/>
      <c r="O101" s="259"/>
      <c r="P101" s="259"/>
      <c r="Q101" s="272" t="s">
        <v>882</v>
      </c>
      <c r="R101" s="272"/>
      <c r="S101" s="272"/>
      <c r="T101" s="272"/>
      <c r="U101" s="272"/>
      <c r="V101" s="272"/>
      <c r="W101" s="272"/>
      <c r="X101" s="226"/>
      <c r="Z101" s="224"/>
      <c r="AA101" s="224"/>
      <c r="AB101" s="224"/>
      <c r="AC101" s="224"/>
      <c r="AD101" s="224"/>
      <c r="AE101" s="224"/>
      <c r="AF101" s="224"/>
      <c r="AG101" s="224"/>
    </row>
    <row r="102" spans="1:33" s="227" customFormat="1" ht="5.25" customHeight="1">
      <c r="A102" s="257"/>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74"/>
      <c r="X102" s="226"/>
      <c r="Z102" s="224"/>
      <c r="AA102" s="224"/>
      <c r="AB102" s="224"/>
      <c r="AC102" s="224"/>
      <c r="AD102" s="224"/>
      <c r="AE102" s="224"/>
      <c r="AF102" s="224"/>
      <c r="AG102" s="224"/>
    </row>
    <row r="103" spans="1:33" s="227" customFormat="1" ht="15.75" customHeight="1">
      <c r="C103" s="259" t="s">
        <v>32</v>
      </c>
      <c r="D103" s="259"/>
      <c r="E103" s="259"/>
      <c r="F103" s="259"/>
      <c r="H103" s="257"/>
      <c r="I103" s="257"/>
      <c r="J103" s="257"/>
      <c r="O103" s="259" t="s">
        <v>33</v>
      </c>
      <c r="P103" s="259"/>
      <c r="Q103" s="259"/>
      <c r="R103" s="259"/>
      <c r="S103" s="259"/>
      <c r="T103" s="259"/>
      <c r="U103" s="259"/>
      <c r="V103" s="259"/>
      <c r="W103" s="258"/>
      <c r="X103" s="226"/>
      <c r="Z103" s="224"/>
      <c r="AA103" s="224"/>
      <c r="AB103" s="224"/>
      <c r="AC103" s="224"/>
      <c r="AD103" s="224"/>
      <c r="AE103" s="224"/>
      <c r="AF103" s="224"/>
      <c r="AG103" s="224"/>
    </row>
    <row r="104" spans="1:33" s="227" customFormat="1" ht="24.75" customHeight="1">
      <c r="A104" s="257"/>
      <c r="B104" s="257"/>
      <c r="C104" s="275">
        <v>1</v>
      </c>
      <c r="D104" s="257"/>
      <c r="E104" s="276">
        <v>2024</v>
      </c>
      <c r="F104" s="276"/>
      <c r="H104" s="257"/>
      <c r="I104" s="257"/>
      <c r="J104" s="257"/>
      <c r="O104" s="277">
        <v>19</v>
      </c>
      <c r="P104" s="277"/>
      <c r="Q104" s="277"/>
      <c r="R104" s="277"/>
      <c r="S104" s="277"/>
      <c r="T104" s="277"/>
      <c r="U104" s="277"/>
      <c r="V104" s="277"/>
      <c r="X104" s="226"/>
      <c r="Z104" s="224"/>
      <c r="AA104" s="224"/>
      <c r="AB104" s="224"/>
      <c r="AC104" s="224"/>
      <c r="AD104" s="224"/>
      <c r="AE104" s="224"/>
      <c r="AF104" s="224"/>
      <c r="AG104" s="224"/>
    </row>
    <row r="105" spans="1:33" s="278" customFormat="1" ht="12" customHeight="1">
      <c r="C105" s="279" t="s">
        <v>34</v>
      </c>
      <c r="D105" s="280"/>
      <c r="E105" s="281" t="s">
        <v>35</v>
      </c>
      <c r="F105" s="281"/>
      <c r="G105" s="280"/>
      <c r="I105" s="280"/>
      <c r="J105" s="280"/>
      <c r="K105" s="280"/>
      <c r="L105" s="280"/>
      <c r="M105" s="280"/>
      <c r="N105" s="280"/>
      <c r="O105" s="279"/>
      <c r="P105" s="279"/>
      <c r="Q105" s="279"/>
      <c r="R105" s="279"/>
      <c r="S105" s="279"/>
      <c r="T105" s="279"/>
      <c r="U105" s="279"/>
      <c r="V105" s="279"/>
      <c r="W105" s="282"/>
      <c r="X105" s="283"/>
      <c r="Z105" s="284"/>
      <c r="AA105" s="284"/>
      <c r="AB105" s="284"/>
      <c r="AC105" s="284"/>
      <c r="AD105" s="284"/>
      <c r="AE105" s="284"/>
      <c r="AF105" s="284"/>
      <c r="AG105" s="284"/>
    </row>
    <row r="106" spans="1:33" s="227" customFormat="1" ht="3" customHeight="1">
      <c r="A106" s="257"/>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8"/>
      <c r="X106" s="226"/>
      <c r="Z106" s="224"/>
      <c r="AA106" s="224"/>
      <c r="AB106" s="224"/>
      <c r="AC106" s="224"/>
      <c r="AD106" s="224"/>
      <c r="AE106" s="224"/>
      <c r="AF106" s="224"/>
      <c r="AG106" s="224"/>
    </row>
    <row r="107" spans="1:33" s="227" customFormat="1" ht="20.25" customHeight="1">
      <c r="A107" s="285" t="s">
        <v>36</v>
      </c>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26"/>
      <c r="Z107" s="224"/>
      <c r="AA107" s="224"/>
      <c r="AB107" s="224"/>
      <c r="AC107" s="224"/>
      <c r="AD107" s="224"/>
      <c r="AE107" s="224"/>
      <c r="AF107" s="224"/>
      <c r="AG107" s="224"/>
    </row>
    <row r="108" spans="1:33" s="227" customFormat="1" ht="15.75" customHeight="1">
      <c r="A108" s="286" t="s">
        <v>37</v>
      </c>
      <c r="B108" s="287"/>
      <c r="C108" s="259" t="s">
        <v>25</v>
      </c>
      <c r="D108" s="259"/>
      <c r="E108" s="288" t="s">
        <v>38</v>
      </c>
      <c r="F108" s="270" t="s">
        <v>39</v>
      </c>
      <c r="G108" s="289"/>
      <c r="H108" s="289"/>
      <c r="I108" s="289"/>
      <c r="J108" s="289"/>
      <c r="K108" s="289"/>
      <c r="L108" s="289"/>
      <c r="M108" s="289"/>
      <c r="N108" s="289"/>
      <c r="O108" s="289"/>
      <c r="P108" s="289"/>
      <c r="Q108" s="289"/>
      <c r="R108" s="289"/>
      <c r="S108" s="289"/>
      <c r="T108" s="271"/>
      <c r="U108" s="290"/>
      <c r="V108" s="291" t="s">
        <v>40</v>
      </c>
      <c r="W108" s="259" t="s">
        <v>41</v>
      </c>
      <c r="X108" s="226"/>
      <c r="Z108" s="224"/>
      <c r="AA108" s="224"/>
      <c r="AB108" s="224"/>
      <c r="AC108" s="224"/>
      <c r="AD108" s="224"/>
      <c r="AE108" s="224"/>
      <c r="AF108" s="224"/>
      <c r="AG108" s="224"/>
    </row>
    <row r="109" spans="1:33" ht="18.75" customHeight="1">
      <c r="A109" s="292"/>
      <c r="B109" s="293"/>
      <c r="C109" s="259"/>
      <c r="D109" s="259"/>
      <c r="E109" s="294"/>
      <c r="F109" s="295" t="s">
        <v>42</v>
      </c>
      <c r="G109" s="296"/>
      <c r="H109" s="297"/>
      <c r="I109" s="298" t="s">
        <v>43</v>
      </c>
      <c r="J109" s="298" t="s">
        <v>44</v>
      </c>
      <c r="K109" s="298" t="s">
        <v>45</v>
      </c>
      <c r="L109" s="298" t="s">
        <v>46</v>
      </c>
      <c r="M109" s="298" t="s">
        <v>47</v>
      </c>
      <c r="N109" s="298" t="s">
        <v>48</v>
      </c>
      <c r="O109" s="298" t="s">
        <v>49</v>
      </c>
      <c r="P109" s="298" t="s">
        <v>50</v>
      </c>
      <c r="Q109" s="298" t="s">
        <v>51</v>
      </c>
      <c r="R109" s="298" t="s">
        <v>52</v>
      </c>
      <c r="S109" s="298" t="s">
        <v>53</v>
      </c>
      <c r="T109" s="298" t="s">
        <v>54</v>
      </c>
      <c r="U109" s="299"/>
      <c r="V109" s="300"/>
      <c r="W109" s="259"/>
    </row>
    <row r="110" spans="1:33" ht="29.25" customHeight="1">
      <c r="A110" s="301" t="s">
        <v>55</v>
      </c>
      <c r="B110" s="301"/>
      <c r="C110" s="302" t="s">
        <v>884</v>
      </c>
      <c r="D110" s="302"/>
      <c r="E110" s="303" t="s">
        <v>1188</v>
      </c>
      <c r="F110" s="304" t="s">
        <v>56</v>
      </c>
      <c r="G110" s="305"/>
      <c r="H110" s="306"/>
      <c r="I110" s="80">
        <f>+I243+I245+I247+I249+I251+I253+I255</f>
        <v>1</v>
      </c>
      <c r="J110" s="80">
        <f t="shared" ref="J110:T110" si="5">+J243+J245+J247+J249+J251+J253+J255</f>
        <v>1</v>
      </c>
      <c r="K110" s="80">
        <f t="shared" si="5"/>
        <v>2</v>
      </c>
      <c r="L110" s="80">
        <f t="shared" si="5"/>
        <v>1</v>
      </c>
      <c r="M110" s="80">
        <f t="shared" si="5"/>
        <v>4</v>
      </c>
      <c r="N110" s="80">
        <f t="shared" si="5"/>
        <v>1</v>
      </c>
      <c r="O110" s="80">
        <f t="shared" si="5"/>
        <v>3</v>
      </c>
      <c r="P110" s="80">
        <f t="shared" si="5"/>
        <v>2</v>
      </c>
      <c r="Q110" s="80">
        <f t="shared" si="5"/>
        <v>1</v>
      </c>
      <c r="R110" s="80">
        <f t="shared" si="5"/>
        <v>1</v>
      </c>
      <c r="S110" s="80">
        <f t="shared" si="5"/>
        <v>1</v>
      </c>
      <c r="T110" s="80">
        <f t="shared" si="5"/>
        <v>1</v>
      </c>
      <c r="U110" s="28"/>
      <c r="V110" s="307">
        <f>IF(SUM(I110:T110)=0,"",SUM(I110:T110))</f>
        <v>19</v>
      </c>
      <c r="W110" s="316">
        <f>IF(V110=0,"-",(V115/V110))</f>
        <v>1</v>
      </c>
      <c r="X110" s="309">
        <f>+I110+J110+K110</f>
        <v>4</v>
      </c>
      <c r="Y110" s="342"/>
    </row>
    <row r="111" spans="1:33" ht="30" customHeight="1">
      <c r="A111" s="301" t="s">
        <v>57</v>
      </c>
      <c r="B111" s="301"/>
      <c r="C111" s="302"/>
      <c r="D111" s="302"/>
      <c r="E111" s="303"/>
      <c r="F111" s="304" t="s">
        <v>58</v>
      </c>
      <c r="G111" s="305"/>
      <c r="H111" s="306"/>
      <c r="I111" s="28"/>
      <c r="J111" s="28"/>
      <c r="K111" s="28"/>
      <c r="L111" s="28"/>
      <c r="M111" s="28"/>
      <c r="N111" s="28"/>
      <c r="O111" s="28"/>
      <c r="P111" s="28"/>
      <c r="Q111" s="28"/>
      <c r="R111" s="28"/>
      <c r="S111" s="28"/>
      <c r="T111" s="28"/>
      <c r="U111" s="28"/>
      <c r="V111" s="307" t="str">
        <f>IF(SUM(I111:T111)=0,"",SUM(I111:T111))</f>
        <v/>
      </c>
      <c r="W111" s="316"/>
      <c r="Y111" s="224"/>
      <c r="AA111" s="227"/>
    </row>
    <row r="112" spans="1:33" ht="17.25" customHeight="1">
      <c r="A112" s="311" t="s">
        <v>59</v>
      </c>
      <c r="B112" s="311"/>
      <c r="C112" s="311"/>
      <c r="D112" s="311"/>
      <c r="E112" s="311"/>
      <c r="F112" s="311"/>
      <c r="G112" s="311"/>
      <c r="H112" s="311"/>
      <c r="I112" s="311"/>
      <c r="J112" s="311"/>
      <c r="K112" s="311"/>
      <c r="L112" s="311"/>
      <c r="M112" s="311"/>
      <c r="N112" s="311"/>
      <c r="O112" s="311"/>
      <c r="P112" s="311"/>
      <c r="Q112" s="311"/>
      <c r="R112" s="311"/>
      <c r="S112" s="311"/>
      <c r="T112" s="311"/>
      <c r="U112" s="311"/>
      <c r="V112" s="311"/>
      <c r="W112" s="311"/>
    </row>
    <row r="113" spans="1:33" s="227" customFormat="1" ht="15.75" customHeight="1">
      <c r="A113" s="286" t="s">
        <v>37</v>
      </c>
      <c r="B113" s="287"/>
      <c r="C113" s="259" t="s">
        <v>25</v>
      </c>
      <c r="D113" s="259"/>
      <c r="E113" s="288" t="s">
        <v>38</v>
      </c>
      <c r="F113" s="270" t="s">
        <v>39</v>
      </c>
      <c r="G113" s="289"/>
      <c r="H113" s="289"/>
      <c r="I113" s="289"/>
      <c r="J113" s="289"/>
      <c r="K113" s="289"/>
      <c r="L113" s="289"/>
      <c r="M113" s="289"/>
      <c r="N113" s="289"/>
      <c r="O113" s="289"/>
      <c r="P113" s="289"/>
      <c r="Q113" s="289"/>
      <c r="R113" s="289"/>
      <c r="S113" s="289"/>
      <c r="T113" s="271"/>
      <c r="U113" s="312"/>
      <c r="V113" s="291" t="s">
        <v>40</v>
      </c>
      <c r="W113" s="259" t="s">
        <v>60</v>
      </c>
      <c r="X113" s="226"/>
      <c r="Z113" s="224"/>
      <c r="AA113" s="224"/>
      <c r="AB113" s="224"/>
      <c r="AC113" s="224"/>
      <c r="AD113" s="224"/>
      <c r="AE113" s="224"/>
      <c r="AF113" s="224"/>
      <c r="AG113" s="224"/>
    </row>
    <row r="114" spans="1:33" ht="18.75" customHeight="1">
      <c r="A114" s="292"/>
      <c r="B114" s="293"/>
      <c r="C114" s="259"/>
      <c r="D114" s="259"/>
      <c r="E114" s="294"/>
      <c r="F114" s="295" t="s">
        <v>59</v>
      </c>
      <c r="G114" s="296"/>
      <c r="H114" s="297"/>
      <c r="I114" s="298" t="s">
        <v>43</v>
      </c>
      <c r="J114" s="298" t="s">
        <v>44</v>
      </c>
      <c r="K114" s="298" t="s">
        <v>45</v>
      </c>
      <c r="L114" s="298" t="s">
        <v>46</v>
      </c>
      <c r="M114" s="298" t="s">
        <v>47</v>
      </c>
      <c r="N114" s="298" t="s">
        <v>48</v>
      </c>
      <c r="O114" s="298" t="s">
        <v>49</v>
      </c>
      <c r="P114" s="298" t="s">
        <v>50</v>
      </c>
      <c r="Q114" s="298" t="s">
        <v>51</v>
      </c>
      <c r="R114" s="298" t="s">
        <v>52</v>
      </c>
      <c r="S114" s="298" t="s">
        <v>53</v>
      </c>
      <c r="T114" s="298" t="s">
        <v>54</v>
      </c>
      <c r="U114" s="299"/>
      <c r="V114" s="300"/>
      <c r="W114" s="259"/>
    </row>
    <row r="115" spans="1:33" ht="29.25" customHeight="1">
      <c r="A115" s="301" t="s">
        <v>55</v>
      </c>
      <c r="B115" s="301"/>
      <c r="C115" s="313" t="str">
        <f>IF(C110=0,"",C110)</f>
        <v>La administración municipal efectua el control en el ejercicio del gasto público, asi como la administracion de los recursos materiales, tecnicos, humanos, y financieros.</v>
      </c>
      <c r="D115" s="314"/>
      <c r="E115" s="315" t="str">
        <f>IF(E110=0,"",E110)</f>
        <v>Bitacoras, reportes, formatos administrativos de control.</v>
      </c>
      <c r="F115" s="304" t="s">
        <v>61</v>
      </c>
      <c r="G115" s="305"/>
      <c r="H115" s="306"/>
      <c r="I115" s="80">
        <f>+I244+I246+I248+I250+I252+I254+I256</f>
        <v>1</v>
      </c>
      <c r="J115" s="80">
        <f t="shared" ref="J115:T115" si="6">+J244+J246+J248+J250+J252+J254+J256</f>
        <v>1</v>
      </c>
      <c r="K115" s="80">
        <f t="shared" si="6"/>
        <v>2</v>
      </c>
      <c r="L115" s="80">
        <f t="shared" si="6"/>
        <v>1</v>
      </c>
      <c r="M115" s="80">
        <f t="shared" si="6"/>
        <v>4</v>
      </c>
      <c r="N115" s="80">
        <f t="shared" si="6"/>
        <v>1</v>
      </c>
      <c r="O115" s="80">
        <f t="shared" si="6"/>
        <v>3</v>
      </c>
      <c r="P115" s="80">
        <f t="shared" si="6"/>
        <v>2</v>
      </c>
      <c r="Q115" s="80">
        <f t="shared" si="6"/>
        <v>1</v>
      </c>
      <c r="R115" s="80">
        <f t="shared" si="6"/>
        <v>1</v>
      </c>
      <c r="S115" s="80">
        <f t="shared" si="6"/>
        <v>1</v>
      </c>
      <c r="T115" s="80">
        <f t="shared" si="6"/>
        <v>1</v>
      </c>
      <c r="U115" s="28"/>
      <c r="V115" s="307">
        <f>IF(SUM(I115:T115)=0,"",SUM(I115:T115))</f>
        <v>19</v>
      </c>
      <c r="W115" s="316">
        <f>IF(V110=0,"-",(V115/V110))</f>
        <v>1</v>
      </c>
      <c r="Y115" s="224"/>
    </row>
    <row r="116" spans="1:33" ht="30" customHeight="1">
      <c r="A116" s="301" t="s">
        <v>57</v>
      </c>
      <c r="B116" s="301"/>
      <c r="C116" s="313" t="str">
        <f>IF(C111=0,"",C111)</f>
        <v/>
      </c>
      <c r="D116" s="314"/>
      <c r="E116" s="315" t="str">
        <f>IF(E111=0,"",E111)</f>
        <v/>
      </c>
      <c r="F116" s="304" t="s">
        <v>62</v>
      </c>
      <c r="G116" s="305"/>
      <c r="H116" s="306"/>
      <c r="I116" s="28"/>
      <c r="J116" s="28"/>
      <c r="K116" s="28"/>
      <c r="L116" s="28"/>
      <c r="M116" s="28"/>
      <c r="N116" s="28"/>
      <c r="O116" s="28"/>
      <c r="P116" s="28"/>
      <c r="Q116" s="28"/>
      <c r="R116" s="28"/>
      <c r="S116" s="28"/>
      <c r="T116" s="28"/>
      <c r="U116" s="28"/>
      <c r="V116" s="307" t="str">
        <f>IF(SUM(I116:T116)=0,"",SUM(I116:T116))</f>
        <v/>
      </c>
      <c r="W116" s="316"/>
      <c r="Y116" s="224"/>
      <c r="AA116" s="227"/>
    </row>
    <row r="117" spans="1:33" ht="5.25" customHeight="1">
      <c r="A117" s="317"/>
      <c r="B117" s="317"/>
      <c r="C117" s="317"/>
      <c r="D117" s="318"/>
      <c r="E117" s="318"/>
      <c r="F117" s="319"/>
      <c r="G117" s="319"/>
      <c r="H117" s="319"/>
      <c r="I117" s="318"/>
      <c r="J117" s="320"/>
      <c r="K117" s="320"/>
      <c r="L117" s="320"/>
      <c r="M117" s="320"/>
      <c r="N117" s="320"/>
      <c r="O117" s="320"/>
      <c r="P117" s="320"/>
      <c r="Q117" s="320"/>
      <c r="R117" s="320"/>
      <c r="S117" s="320"/>
      <c r="T117" s="320"/>
      <c r="U117" s="320"/>
      <c r="V117" s="321"/>
      <c r="W117" s="322"/>
    </row>
    <row r="118" spans="1:33" ht="16.5" customHeight="1">
      <c r="A118" s="323" t="s">
        <v>63</v>
      </c>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4">
        <f>IF(V110=0,"-",(V115/V110))</f>
        <v>1</v>
      </c>
    </row>
    <row r="119" spans="1:33" ht="6.75" customHeight="1">
      <c r="A119" s="325"/>
      <c r="B119" s="325"/>
      <c r="C119" s="325"/>
      <c r="D119" s="325"/>
      <c r="E119" s="325"/>
      <c r="F119" s="325"/>
      <c r="G119" s="325"/>
      <c r="H119" s="325"/>
      <c r="I119" s="325"/>
      <c r="J119" s="325"/>
      <c r="K119" s="325"/>
      <c r="L119" s="325"/>
      <c r="M119" s="325"/>
      <c r="N119" s="325"/>
      <c r="O119" s="325"/>
      <c r="P119" s="325"/>
      <c r="Q119" s="325"/>
      <c r="R119" s="325"/>
      <c r="S119" s="325"/>
      <c r="T119" s="325"/>
      <c r="U119" s="325"/>
      <c r="V119" s="325"/>
      <c r="W119" s="326"/>
    </row>
    <row r="120" spans="1:33" s="227" customFormat="1" ht="33" customHeight="1">
      <c r="A120" s="327" t="s">
        <v>64</v>
      </c>
      <c r="B120" s="328"/>
      <c r="C120" s="328"/>
      <c r="D120" s="328"/>
      <c r="E120" s="328"/>
      <c r="F120" s="329"/>
      <c r="G120" s="330"/>
      <c r="H120" s="330"/>
      <c r="I120" s="330"/>
      <c r="J120" s="330"/>
      <c r="K120" s="330"/>
      <c r="L120" s="330"/>
      <c r="M120" s="330"/>
      <c r="N120" s="330"/>
      <c r="O120" s="330"/>
      <c r="P120" s="330"/>
      <c r="Q120" s="330"/>
      <c r="R120" s="330"/>
      <c r="S120" s="330"/>
      <c r="T120" s="330"/>
      <c r="U120" s="330"/>
      <c r="V120" s="330"/>
      <c r="W120" s="331"/>
      <c r="X120" s="226"/>
      <c r="Z120" s="224"/>
      <c r="AA120" s="224"/>
      <c r="AB120" s="224"/>
      <c r="AC120" s="224"/>
      <c r="AD120" s="224"/>
      <c r="AE120" s="224"/>
      <c r="AF120" s="224"/>
      <c r="AG120" s="224"/>
    </row>
    <row r="121" spans="1:33" s="227" customFormat="1" ht="5.25" customHeight="1">
      <c r="A121" s="341"/>
      <c r="B121" s="341"/>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226"/>
      <c r="Z121" s="224"/>
      <c r="AA121" s="224"/>
      <c r="AB121" s="224"/>
      <c r="AC121" s="224"/>
      <c r="AD121" s="224"/>
      <c r="AE121" s="224"/>
      <c r="AF121" s="224"/>
      <c r="AG121" s="224"/>
    </row>
    <row r="122" spans="1:33" s="263" customFormat="1" ht="48" customHeight="1">
      <c r="A122" s="259" t="s">
        <v>68</v>
      </c>
      <c r="B122" s="259"/>
      <c r="C122" s="260" t="s">
        <v>888</v>
      </c>
      <c r="D122" s="261"/>
      <c r="E122" s="261"/>
      <c r="F122" s="261"/>
      <c r="G122" s="261"/>
      <c r="H122" s="261"/>
      <c r="I122" s="261"/>
      <c r="J122" s="261"/>
      <c r="K122" s="261"/>
      <c r="L122" s="261"/>
      <c r="M122" s="261"/>
      <c r="N122" s="261"/>
      <c r="O122" s="261"/>
      <c r="P122" s="261"/>
      <c r="Q122" s="261"/>
      <c r="R122" s="261"/>
      <c r="S122" s="261"/>
      <c r="T122" s="261"/>
      <c r="U122" s="261"/>
      <c r="V122" s="261"/>
      <c r="W122" s="262"/>
      <c r="X122" s="226"/>
      <c r="Z122" s="264"/>
      <c r="AA122" s="264"/>
      <c r="AB122" s="264"/>
      <c r="AC122" s="264"/>
      <c r="AD122" s="264"/>
      <c r="AE122" s="264"/>
      <c r="AF122" s="264"/>
      <c r="AG122" s="264"/>
    </row>
    <row r="123" spans="1:33" s="227" customFormat="1" ht="6" customHeight="1">
      <c r="A123" s="338"/>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226"/>
      <c r="Z123" s="224"/>
      <c r="AA123" s="224"/>
      <c r="AB123" s="224"/>
      <c r="AC123" s="224"/>
      <c r="AD123" s="224"/>
      <c r="AE123" s="224"/>
      <c r="AF123" s="224"/>
      <c r="AG123" s="224"/>
    </row>
    <row r="124" spans="1:33" s="227" customFormat="1" ht="13.5" customHeight="1">
      <c r="A124" s="265" t="s">
        <v>24</v>
      </c>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7"/>
      <c r="X124" s="226"/>
      <c r="Z124" s="224"/>
      <c r="AA124" s="224"/>
      <c r="AB124" s="224"/>
      <c r="AC124" s="224"/>
      <c r="AD124" s="224"/>
      <c r="AE124" s="224"/>
      <c r="AF124" s="224"/>
      <c r="AG124" s="224"/>
    </row>
    <row r="125" spans="1:33" s="227" customFormat="1" ht="4.5" customHeight="1">
      <c r="A125" s="257"/>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8"/>
      <c r="X125" s="226"/>
      <c r="Z125" s="224"/>
      <c r="AA125" s="224"/>
      <c r="AB125" s="224"/>
      <c r="AC125" s="224"/>
      <c r="AD125" s="224"/>
      <c r="AE125" s="224"/>
      <c r="AF125" s="224"/>
      <c r="AG125" s="224"/>
    </row>
    <row r="126" spans="1:33" s="227" customFormat="1" ht="30" customHeight="1">
      <c r="A126" s="259" t="s">
        <v>25</v>
      </c>
      <c r="B126" s="259"/>
      <c r="C126" s="268" t="s">
        <v>889</v>
      </c>
      <c r="D126" s="268"/>
      <c r="E126" s="268"/>
      <c r="F126" s="268"/>
      <c r="G126" s="268"/>
      <c r="H126" s="268"/>
      <c r="I126" s="268"/>
      <c r="J126" s="268"/>
      <c r="K126" s="268"/>
      <c r="L126" s="268"/>
      <c r="M126" s="268"/>
      <c r="N126" s="268"/>
      <c r="O126" s="268"/>
      <c r="P126" s="268"/>
      <c r="Q126" s="268"/>
      <c r="R126" s="268"/>
      <c r="S126" s="268"/>
      <c r="T126" s="268"/>
      <c r="U126" s="268"/>
      <c r="V126" s="268"/>
      <c r="W126" s="268"/>
      <c r="X126" s="226"/>
      <c r="Z126" s="224"/>
      <c r="AA126" s="224"/>
      <c r="AB126" s="224"/>
      <c r="AC126" s="224"/>
      <c r="AD126" s="224"/>
      <c r="AE126" s="224"/>
      <c r="AF126" s="224"/>
      <c r="AG126" s="224"/>
    </row>
    <row r="127" spans="1:33" s="227" customFormat="1" ht="3.75" customHeight="1">
      <c r="A127" s="269"/>
      <c r="B127" s="257"/>
      <c r="C127" s="257"/>
      <c r="D127" s="257"/>
      <c r="E127" s="257"/>
      <c r="F127" s="257"/>
      <c r="I127" s="257"/>
      <c r="J127" s="257"/>
      <c r="K127" s="257"/>
      <c r="L127" s="257"/>
      <c r="M127" s="257"/>
      <c r="N127" s="257"/>
      <c r="O127" s="257"/>
      <c r="P127" s="257"/>
      <c r="Q127" s="257"/>
      <c r="R127" s="257"/>
      <c r="S127" s="257"/>
      <c r="T127" s="257"/>
      <c r="U127" s="257"/>
      <c r="V127" s="257"/>
      <c r="W127" s="258"/>
      <c r="X127" s="226"/>
      <c r="Z127" s="224"/>
      <c r="AA127" s="224"/>
      <c r="AB127" s="224"/>
      <c r="AC127" s="224"/>
      <c r="AD127" s="224"/>
      <c r="AE127" s="224"/>
      <c r="AF127" s="224"/>
      <c r="AG127" s="224"/>
    </row>
    <row r="128" spans="1:33" s="227" customFormat="1" ht="27" customHeight="1">
      <c r="A128" s="270" t="s">
        <v>26</v>
      </c>
      <c r="B128" s="271"/>
      <c r="C128" s="15" t="s">
        <v>877</v>
      </c>
      <c r="D128" s="257"/>
      <c r="E128" s="259" t="s">
        <v>27</v>
      </c>
      <c r="F128" s="259"/>
      <c r="G128" s="272" t="s">
        <v>890</v>
      </c>
      <c r="H128" s="272"/>
      <c r="I128" s="272"/>
      <c r="J128" s="272"/>
      <c r="K128" s="257"/>
      <c r="L128" s="257"/>
      <c r="M128" s="259" t="s">
        <v>28</v>
      </c>
      <c r="N128" s="259"/>
      <c r="O128" s="259"/>
      <c r="P128" s="259"/>
      <c r="Q128" s="272" t="s">
        <v>891</v>
      </c>
      <c r="R128" s="272"/>
      <c r="S128" s="272"/>
      <c r="T128" s="272"/>
      <c r="U128" s="272"/>
      <c r="V128" s="272"/>
      <c r="W128" s="272"/>
      <c r="X128" s="226"/>
      <c r="Z128" s="224"/>
      <c r="AA128" s="224"/>
      <c r="AB128" s="224"/>
      <c r="AC128" s="224"/>
      <c r="AD128" s="224"/>
      <c r="AE128" s="224"/>
      <c r="AF128" s="224"/>
      <c r="AG128" s="224"/>
    </row>
    <row r="129" spans="1:33" s="227" customFormat="1" ht="5.25" customHeight="1">
      <c r="A129" s="269"/>
      <c r="B129" s="257"/>
      <c r="C129" s="257"/>
      <c r="D129" s="257"/>
      <c r="E129" s="257"/>
      <c r="F129" s="257"/>
      <c r="I129" s="257"/>
      <c r="J129" s="257"/>
      <c r="K129" s="257"/>
      <c r="L129" s="257"/>
      <c r="M129" s="257"/>
      <c r="N129" s="257"/>
      <c r="O129" s="257"/>
      <c r="P129" s="257"/>
      <c r="Q129" s="257"/>
      <c r="R129" s="257"/>
      <c r="S129" s="257"/>
      <c r="T129" s="257"/>
      <c r="U129" s="257"/>
      <c r="V129" s="257"/>
      <c r="W129" s="258"/>
      <c r="X129" s="226"/>
      <c r="Z129" s="224"/>
      <c r="AA129" s="224"/>
      <c r="AB129" s="224"/>
      <c r="AC129" s="224"/>
      <c r="AD129" s="224"/>
      <c r="AE129" s="224"/>
      <c r="AF129" s="224"/>
      <c r="AG129" s="224"/>
    </row>
    <row r="130" spans="1:33" s="227" customFormat="1" ht="27" customHeight="1">
      <c r="A130" s="270" t="s">
        <v>29</v>
      </c>
      <c r="B130" s="271"/>
      <c r="C130" s="273" t="s">
        <v>878</v>
      </c>
      <c r="D130" s="257"/>
      <c r="E130" s="270" t="s">
        <v>30</v>
      </c>
      <c r="F130" s="271"/>
      <c r="G130" s="272" t="s">
        <v>880</v>
      </c>
      <c r="H130" s="272"/>
      <c r="I130" s="272"/>
      <c r="J130" s="272"/>
      <c r="K130" s="257"/>
      <c r="L130" s="257"/>
      <c r="M130" s="259" t="s">
        <v>31</v>
      </c>
      <c r="N130" s="259"/>
      <c r="O130" s="259"/>
      <c r="P130" s="259"/>
      <c r="Q130" s="272" t="s">
        <v>882</v>
      </c>
      <c r="R130" s="272"/>
      <c r="S130" s="272"/>
      <c r="T130" s="272"/>
      <c r="U130" s="272"/>
      <c r="V130" s="272"/>
      <c r="W130" s="272"/>
      <c r="X130" s="226"/>
      <c r="Z130" s="224"/>
      <c r="AA130" s="224"/>
      <c r="AB130" s="224"/>
      <c r="AC130" s="224"/>
      <c r="AD130" s="224"/>
      <c r="AE130" s="224"/>
      <c r="AF130" s="224"/>
      <c r="AG130" s="224"/>
    </row>
    <row r="131" spans="1:33" s="227" customFormat="1" ht="5.25" customHeight="1">
      <c r="A131" s="257"/>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74"/>
      <c r="X131" s="226"/>
      <c r="Z131" s="224"/>
      <c r="AA131" s="224"/>
      <c r="AB131" s="224"/>
      <c r="AC131" s="224"/>
      <c r="AD131" s="224"/>
      <c r="AE131" s="224"/>
      <c r="AF131" s="224"/>
      <c r="AG131" s="224"/>
    </row>
    <row r="132" spans="1:33" s="227" customFormat="1" ht="15.75" customHeight="1">
      <c r="C132" s="259" t="s">
        <v>32</v>
      </c>
      <c r="D132" s="259"/>
      <c r="E132" s="259"/>
      <c r="F132" s="259"/>
      <c r="H132" s="257"/>
      <c r="I132" s="257"/>
      <c r="J132" s="257"/>
      <c r="O132" s="259" t="s">
        <v>33</v>
      </c>
      <c r="P132" s="259"/>
      <c r="Q132" s="259"/>
      <c r="R132" s="259"/>
      <c r="S132" s="259"/>
      <c r="T132" s="259"/>
      <c r="U132" s="259"/>
      <c r="V132" s="259"/>
      <c r="W132" s="258"/>
      <c r="X132" s="226"/>
      <c r="Z132" s="224"/>
      <c r="AA132" s="224"/>
      <c r="AB132" s="224"/>
      <c r="AC132" s="224"/>
      <c r="AD132" s="224"/>
      <c r="AE132" s="224"/>
      <c r="AF132" s="224"/>
      <c r="AG132" s="224"/>
    </row>
    <row r="133" spans="1:33" s="227" customFormat="1" ht="24.75" customHeight="1">
      <c r="A133" s="257"/>
      <c r="B133" s="257"/>
      <c r="C133" s="275">
        <v>1</v>
      </c>
      <c r="D133" s="257"/>
      <c r="E133" s="276">
        <v>2024</v>
      </c>
      <c r="F133" s="276"/>
      <c r="H133" s="257"/>
      <c r="I133" s="257"/>
      <c r="J133" s="257"/>
      <c r="O133" s="277">
        <v>13</v>
      </c>
      <c r="P133" s="277"/>
      <c r="Q133" s="277"/>
      <c r="R133" s="277"/>
      <c r="S133" s="277"/>
      <c r="T133" s="277"/>
      <c r="U133" s="277"/>
      <c r="V133" s="277"/>
      <c r="X133" s="226"/>
      <c r="Z133" s="224"/>
      <c r="AA133" s="224"/>
      <c r="AB133" s="224"/>
      <c r="AC133" s="224"/>
      <c r="AD133" s="224"/>
      <c r="AE133" s="224"/>
      <c r="AF133" s="224"/>
      <c r="AG133" s="224"/>
    </row>
    <row r="134" spans="1:33" s="278" customFormat="1" ht="12" customHeight="1">
      <c r="C134" s="279" t="s">
        <v>34</v>
      </c>
      <c r="D134" s="280"/>
      <c r="E134" s="281" t="s">
        <v>35</v>
      </c>
      <c r="F134" s="281"/>
      <c r="G134" s="280"/>
      <c r="I134" s="280"/>
      <c r="J134" s="280"/>
      <c r="K134" s="280"/>
      <c r="L134" s="280"/>
      <c r="M134" s="280"/>
      <c r="N134" s="280"/>
      <c r="O134" s="279"/>
      <c r="P134" s="279"/>
      <c r="Q134" s="279"/>
      <c r="R134" s="279"/>
      <c r="S134" s="279"/>
      <c r="T134" s="279"/>
      <c r="U134" s="279"/>
      <c r="V134" s="279"/>
      <c r="W134" s="282"/>
      <c r="X134" s="283"/>
      <c r="Z134" s="284"/>
      <c r="AA134" s="284"/>
      <c r="AB134" s="284"/>
      <c r="AC134" s="284"/>
      <c r="AD134" s="284"/>
      <c r="AE134" s="284"/>
      <c r="AF134" s="284"/>
      <c r="AG134" s="284"/>
    </row>
    <row r="135" spans="1:33" s="227" customFormat="1" ht="3" customHeight="1">
      <c r="A135" s="257"/>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8"/>
      <c r="X135" s="226"/>
      <c r="Z135" s="224"/>
      <c r="AA135" s="224"/>
      <c r="AB135" s="224"/>
      <c r="AC135" s="224"/>
      <c r="AD135" s="224"/>
      <c r="AE135" s="224"/>
      <c r="AF135" s="224"/>
      <c r="AG135" s="224"/>
    </row>
    <row r="136" spans="1:33" s="227" customFormat="1" ht="20.25" customHeight="1">
      <c r="A136" s="285" t="s">
        <v>36</v>
      </c>
      <c r="B136" s="285"/>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26"/>
      <c r="Z136" s="224"/>
      <c r="AA136" s="224"/>
      <c r="AB136" s="224"/>
      <c r="AC136" s="224"/>
      <c r="AD136" s="224"/>
      <c r="AE136" s="224"/>
      <c r="AF136" s="224"/>
      <c r="AG136" s="224"/>
    </row>
    <row r="137" spans="1:33" s="227" customFormat="1" ht="15.75" customHeight="1">
      <c r="A137" s="286" t="s">
        <v>37</v>
      </c>
      <c r="B137" s="287"/>
      <c r="C137" s="259" t="s">
        <v>25</v>
      </c>
      <c r="D137" s="259"/>
      <c r="E137" s="288" t="s">
        <v>38</v>
      </c>
      <c r="F137" s="270" t="s">
        <v>39</v>
      </c>
      <c r="G137" s="289"/>
      <c r="H137" s="289"/>
      <c r="I137" s="289"/>
      <c r="J137" s="289"/>
      <c r="K137" s="289"/>
      <c r="L137" s="289"/>
      <c r="M137" s="289"/>
      <c r="N137" s="289"/>
      <c r="O137" s="289"/>
      <c r="P137" s="289"/>
      <c r="Q137" s="289"/>
      <c r="R137" s="289"/>
      <c r="S137" s="289"/>
      <c r="T137" s="271"/>
      <c r="U137" s="290"/>
      <c r="V137" s="291" t="s">
        <v>40</v>
      </c>
      <c r="W137" s="259" t="s">
        <v>41</v>
      </c>
      <c r="X137" s="226"/>
      <c r="Z137" s="224"/>
      <c r="AA137" s="224"/>
      <c r="AB137" s="224"/>
      <c r="AC137" s="224"/>
      <c r="AD137" s="224"/>
      <c r="AE137" s="224"/>
      <c r="AF137" s="224"/>
      <c r="AG137" s="224"/>
    </row>
    <row r="138" spans="1:33" ht="18.75" customHeight="1">
      <c r="A138" s="292"/>
      <c r="B138" s="293"/>
      <c r="C138" s="259"/>
      <c r="D138" s="259"/>
      <c r="E138" s="294"/>
      <c r="F138" s="295" t="s">
        <v>42</v>
      </c>
      <c r="G138" s="296"/>
      <c r="H138" s="297"/>
      <c r="I138" s="298" t="s">
        <v>43</v>
      </c>
      <c r="J138" s="298" t="s">
        <v>44</v>
      </c>
      <c r="K138" s="298" t="s">
        <v>45</v>
      </c>
      <c r="L138" s="298" t="s">
        <v>46</v>
      </c>
      <c r="M138" s="298" t="s">
        <v>47</v>
      </c>
      <c r="N138" s="298" t="s">
        <v>48</v>
      </c>
      <c r="O138" s="298" t="s">
        <v>49</v>
      </c>
      <c r="P138" s="298" t="s">
        <v>50</v>
      </c>
      <c r="Q138" s="298" t="s">
        <v>51</v>
      </c>
      <c r="R138" s="298" t="s">
        <v>52</v>
      </c>
      <c r="S138" s="298" t="s">
        <v>53</v>
      </c>
      <c r="T138" s="298" t="s">
        <v>54</v>
      </c>
      <c r="U138" s="299"/>
      <c r="V138" s="300"/>
      <c r="W138" s="259"/>
    </row>
    <row r="139" spans="1:33" ht="29.25" customHeight="1">
      <c r="A139" s="301" t="s">
        <v>55</v>
      </c>
      <c r="B139" s="301"/>
      <c r="C139" s="302" t="s">
        <v>888</v>
      </c>
      <c r="D139" s="302"/>
      <c r="E139" s="303" t="s">
        <v>1189</v>
      </c>
      <c r="F139" s="304" t="s">
        <v>56</v>
      </c>
      <c r="G139" s="305"/>
      <c r="H139" s="306"/>
      <c r="I139" s="80">
        <f>+I257+I259+I261+I263+I265</f>
        <v>0</v>
      </c>
      <c r="J139" s="80">
        <f t="shared" ref="J139:T139" si="7">+J257+J259+J261+J263+J265</f>
        <v>0</v>
      </c>
      <c r="K139" s="80">
        <f t="shared" si="7"/>
        <v>3</v>
      </c>
      <c r="L139" s="80">
        <f t="shared" si="7"/>
        <v>1</v>
      </c>
      <c r="M139" s="80">
        <f t="shared" si="7"/>
        <v>0</v>
      </c>
      <c r="N139" s="80">
        <f t="shared" si="7"/>
        <v>2</v>
      </c>
      <c r="O139" s="80">
        <f t="shared" si="7"/>
        <v>1</v>
      </c>
      <c r="P139" s="80">
        <f t="shared" si="7"/>
        <v>0</v>
      </c>
      <c r="Q139" s="80">
        <f t="shared" si="7"/>
        <v>3</v>
      </c>
      <c r="R139" s="80">
        <f t="shared" si="7"/>
        <v>1</v>
      </c>
      <c r="S139" s="80">
        <f t="shared" si="7"/>
        <v>0</v>
      </c>
      <c r="T139" s="80">
        <f t="shared" si="7"/>
        <v>2</v>
      </c>
      <c r="U139" s="28"/>
      <c r="V139" s="307">
        <f>IF(SUM(I139:T139)=0,"",SUM(I139:T139))</f>
        <v>13</v>
      </c>
      <c r="W139" s="316">
        <f>IF(V139=0,"-",(V144/V139))</f>
        <v>1</v>
      </c>
      <c r="X139" s="309">
        <f>+I139+J139+K139</f>
        <v>3</v>
      </c>
      <c r="Y139" s="224"/>
    </row>
    <row r="140" spans="1:33" ht="30" customHeight="1">
      <c r="A140" s="301" t="s">
        <v>57</v>
      </c>
      <c r="B140" s="301"/>
      <c r="C140" s="302"/>
      <c r="D140" s="302"/>
      <c r="E140" s="303"/>
      <c r="F140" s="304" t="s">
        <v>58</v>
      </c>
      <c r="G140" s="305"/>
      <c r="H140" s="306"/>
      <c r="I140" s="28"/>
      <c r="J140" s="28"/>
      <c r="K140" s="28"/>
      <c r="L140" s="28"/>
      <c r="M140" s="28"/>
      <c r="N140" s="28"/>
      <c r="O140" s="28"/>
      <c r="P140" s="28"/>
      <c r="Q140" s="28"/>
      <c r="R140" s="28"/>
      <c r="S140" s="28"/>
      <c r="T140" s="28"/>
      <c r="U140" s="28"/>
      <c r="V140" s="307" t="str">
        <f>IF(SUM(I140:T140)=0,"",SUM(I140:T140))</f>
        <v/>
      </c>
      <c r="W140" s="316"/>
      <c r="Y140" s="224"/>
      <c r="AA140" s="227"/>
    </row>
    <row r="141" spans="1:33" ht="17.25" customHeight="1">
      <c r="A141" s="311" t="s">
        <v>59</v>
      </c>
      <c r="B141" s="311"/>
      <c r="C141" s="311"/>
      <c r="D141" s="311"/>
      <c r="E141" s="311"/>
      <c r="F141" s="311"/>
      <c r="G141" s="311"/>
      <c r="H141" s="311"/>
      <c r="I141" s="311"/>
      <c r="J141" s="311"/>
      <c r="K141" s="311"/>
      <c r="L141" s="311"/>
      <c r="M141" s="311"/>
      <c r="N141" s="311"/>
      <c r="O141" s="311"/>
      <c r="P141" s="311"/>
      <c r="Q141" s="311"/>
      <c r="R141" s="311"/>
      <c r="S141" s="311"/>
      <c r="T141" s="311"/>
      <c r="U141" s="311"/>
      <c r="V141" s="311"/>
      <c r="W141" s="311"/>
    </row>
    <row r="142" spans="1:33" s="227" customFormat="1" ht="15.75" customHeight="1">
      <c r="A142" s="286" t="s">
        <v>37</v>
      </c>
      <c r="B142" s="287"/>
      <c r="C142" s="259" t="s">
        <v>25</v>
      </c>
      <c r="D142" s="259"/>
      <c r="E142" s="288" t="s">
        <v>38</v>
      </c>
      <c r="F142" s="270" t="s">
        <v>39</v>
      </c>
      <c r="G142" s="289"/>
      <c r="H142" s="289"/>
      <c r="I142" s="289"/>
      <c r="J142" s="289"/>
      <c r="K142" s="289"/>
      <c r="L142" s="289"/>
      <c r="M142" s="289"/>
      <c r="N142" s="289"/>
      <c r="O142" s="289"/>
      <c r="P142" s="289"/>
      <c r="Q142" s="289"/>
      <c r="R142" s="289"/>
      <c r="S142" s="289"/>
      <c r="T142" s="271"/>
      <c r="U142" s="312"/>
      <c r="V142" s="291" t="s">
        <v>40</v>
      </c>
      <c r="W142" s="259" t="s">
        <v>60</v>
      </c>
      <c r="X142" s="226"/>
      <c r="Z142" s="224"/>
      <c r="AA142" s="224"/>
      <c r="AB142" s="224"/>
      <c r="AC142" s="224"/>
      <c r="AD142" s="224"/>
      <c r="AE142" s="224"/>
      <c r="AF142" s="224"/>
      <c r="AG142" s="224"/>
    </row>
    <row r="143" spans="1:33" ht="18.75" customHeight="1">
      <c r="A143" s="292"/>
      <c r="B143" s="293"/>
      <c r="C143" s="259"/>
      <c r="D143" s="259"/>
      <c r="E143" s="294"/>
      <c r="F143" s="295" t="s">
        <v>59</v>
      </c>
      <c r="G143" s="296"/>
      <c r="H143" s="297"/>
      <c r="I143" s="298" t="s">
        <v>43</v>
      </c>
      <c r="J143" s="298" t="s">
        <v>44</v>
      </c>
      <c r="K143" s="298" t="s">
        <v>45</v>
      </c>
      <c r="L143" s="298" t="s">
        <v>46</v>
      </c>
      <c r="M143" s="298" t="s">
        <v>47</v>
      </c>
      <c r="N143" s="298" t="s">
        <v>48</v>
      </c>
      <c r="O143" s="298" t="s">
        <v>49</v>
      </c>
      <c r="P143" s="298" t="s">
        <v>50</v>
      </c>
      <c r="Q143" s="298" t="s">
        <v>51</v>
      </c>
      <c r="R143" s="298" t="s">
        <v>52</v>
      </c>
      <c r="S143" s="298" t="s">
        <v>53</v>
      </c>
      <c r="T143" s="298" t="s">
        <v>54</v>
      </c>
      <c r="U143" s="299"/>
      <c r="V143" s="300"/>
      <c r="W143" s="259"/>
    </row>
    <row r="144" spans="1:33" ht="29.25" customHeight="1">
      <c r="A144" s="301" t="s">
        <v>55</v>
      </c>
      <c r="B144" s="301"/>
      <c r="C144" s="313" t="str">
        <f>IF(C139=0,"",C139)</f>
        <v>La Administración Municipal cuanta con una Unidad de Planeación y Programación que tiene como prioridad fortalecer la evaluación del desempeño.</v>
      </c>
      <c r="D144" s="314"/>
      <c r="E144" s="315" t="str">
        <f>IF(E139=0,"",E139)</f>
        <v>Organigrama y estructura orgánica</v>
      </c>
      <c r="F144" s="304" t="s">
        <v>61</v>
      </c>
      <c r="G144" s="305"/>
      <c r="H144" s="306"/>
      <c r="I144" s="80">
        <f>+I258+I260+I262+I264+I266</f>
        <v>0</v>
      </c>
      <c r="J144" s="80">
        <f t="shared" ref="J144:T144" si="8">+J258+J260+J262+J264+J266</f>
        <v>0</v>
      </c>
      <c r="K144" s="80">
        <f>+K258+K260+K262+K264+K266</f>
        <v>3</v>
      </c>
      <c r="L144" s="80">
        <f t="shared" si="8"/>
        <v>1</v>
      </c>
      <c r="M144" s="80">
        <f t="shared" si="8"/>
        <v>0</v>
      </c>
      <c r="N144" s="80">
        <f t="shared" si="8"/>
        <v>2</v>
      </c>
      <c r="O144" s="80">
        <f t="shared" si="8"/>
        <v>1</v>
      </c>
      <c r="P144" s="80">
        <f t="shared" si="8"/>
        <v>0</v>
      </c>
      <c r="Q144" s="80">
        <f t="shared" si="8"/>
        <v>3</v>
      </c>
      <c r="R144" s="80">
        <f t="shared" si="8"/>
        <v>1</v>
      </c>
      <c r="S144" s="80">
        <f t="shared" si="8"/>
        <v>0</v>
      </c>
      <c r="T144" s="80">
        <f t="shared" si="8"/>
        <v>2</v>
      </c>
      <c r="U144" s="28"/>
      <c r="V144" s="307">
        <f>IF(SUM(I144:T144)=0,"",SUM(I144:T144))</f>
        <v>13</v>
      </c>
      <c r="W144" s="316">
        <f>IF(V139=0,"-",(V144/V139))</f>
        <v>1</v>
      </c>
      <c r="Y144" s="224"/>
    </row>
    <row r="145" spans="1:33" ht="30" customHeight="1">
      <c r="A145" s="301" t="s">
        <v>57</v>
      </c>
      <c r="B145" s="301"/>
      <c r="C145" s="313" t="str">
        <f>IF(C140=0,"",C140)</f>
        <v/>
      </c>
      <c r="D145" s="314"/>
      <c r="E145" s="315" t="str">
        <f>IF(E140=0,"",E140)</f>
        <v/>
      </c>
      <c r="F145" s="304" t="s">
        <v>62</v>
      </c>
      <c r="G145" s="305"/>
      <c r="H145" s="306"/>
      <c r="I145" s="28"/>
      <c r="J145" s="28"/>
      <c r="K145" s="28"/>
      <c r="L145" s="28"/>
      <c r="M145" s="28"/>
      <c r="N145" s="28"/>
      <c r="O145" s="28"/>
      <c r="P145" s="28"/>
      <c r="Q145" s="28"/>
      <c r="R145" s="28"/>
      <c r="S145" s="28"/>
      <c r="T145" s="28"/>
      <c r="U145" s="28"/>
      <c r="V145" s="307" t="str">
        <f>IF(SUM(I145:T145)=0,"",SUM(I145:T145))</f>
        <v/>
      </c>
      <c r="W145" s="316"/>
      <c r="Y145" s="224"/>
      <c r="AA145" s="227"/>
    </row>
    <row r="146" spans="1:33" ht="5.25" customHeight="1">
      <c r="A146" s="317"/>
      <c r="B146" s="317"/>
      <c r="C146" s="317"/>
      <c r="D146" s="318"/>
      <c r="E146" s="318"/>
      <c r="F146" s="319"/>
      <c r="G146" s="319"/>
      <c r="H146" s="319"/>
      <c r="I146" s="318"/>
      <c r="J146" s="320"/>
      <c r="K146" s="320"/>
      <c r="L146" s="320"/>
      <c r="M146" s="320"/>
      <c r="N146" s="320"/>
      <c r="O146" s="320"/>
      <c r="P146" s="320"/>
      <c r="Q146" s="320"/>
      <c r="R146" s="320"/>
      <c r="S146" s="320"/>
      <c r="T146" s="320"/>
      <c r="U146" s="320"/>
      <c r="V146" s="321"/>
      <c r="W146" s="322"/>
    </row>
    <row r="147" spans="1:33" ht="16.5" customHeight="1">
      <c r="A147" s="323" t="s">
        <v>63</v>
      </c>
      <c r="B147" s="323"/>
      <c r="C147" s="323"/>
      <c r="D147" s="323"/>
      <c r="E147" s="323"/>
      <c r="F147" s="323"/>
      <c r="G147" s="323"/>
      <c r="H147" s="323"/>
      <c r="I147" s="323"/>
      <c r="J147" s="323"/>
      <c r="K147" s="323"/>
      <c r="L147" s="323"/>
      <c r="M147" s="323"/>
      <c r="N147" s="323"/>
      <c r="O147" s="323"/>
      <c r="P147" s="323"/>
      <c r="Q147" s="323"/>
      <c r="R147" s="323"/>
      <c r="S147" s="323"/>
      <c r="T147" s="323"/>
      <c r="U147" s="323"/>
      <c r="V147" s="323"/>
      <c r="W147" s="343">
        <f>IF(V139=0,"-",(V144/V139))</f>
        <v>1</v>
      </c>
    </row>
    <row r="148" spans="1:33" ht="6.75" customHeight="1">
      <c r="A148" s="325"/>
      <c r="B148" s="325"/>
      <c r="C148" s="325"/>
      <c r="D148" s="325"/>
      <c r="E148" s="325"/>
      <c r="F148" s="325"/>
      <c r="G148" s="325"/>
      <c r="H148" s="325"/>
      <c r="I148" s="325"/>
      <c r="J148" s="325"/>
      <c r="K148" s="325"/>
      <c r="L148" s="325"/>
      <c r="M148" s="325"/>
      <c r="N148" s="325"/>
      <c r="O148" s="325"/>
      <c r="P148" s="325"/>
      <c r="Q148" s="325"/>
      <c r="R148" s="325"/>
      <c r="S148" s="325"/>
      <c r="T148" s="325"/>
      <c r="U148" s="325"/>
      <c r="V148" s="325"/>
      <c r="W148" s="326"/>
    </row>
    <row r="149" spans="1:33" s="227" customFormat="1" ht="33" customHeight="1">
      <c r="A149" s="327" t="s">
        <v>64</v>
      </c>
      <c r="B149" s="328"/>
      <c r="C149" s="328"/>
      <c r="D149" s="328"/>
      <c r="E149" s="328"/>
      <c r="F149" s="329"/>
      <c r="G149" s="330"/>
      <c r="H149" s="330"/>
      <c r="I149" s="330"/>
      <c r="J149" s="330"/>
      <c r="K149" s="330"/>
      <c r="L149" s="330"/>
      <c r="M149" s="330"/>
      <c r="N149" s="330"/>
      <c r="O149" s="330"/>
      <c r="P149" s="330"/>
      <c r="Q149" s="330"/>
      <c r="R149" s="330"/>
      <c r="S149" s="330"/>
      <c r="T149" s="330"/>
      <c r="U149" s="330"/>
      <c r="V149" s="330"/>
      <c r="W149" s="331"/>
      <c r="X149" s="226"/>
      <c r="Z149" s="224"/>
      <c r="AA149" s="224"/>
      <c r="AB149" s="224"/>
      <c r="AC149" s="224"/>
      <c r="AD149" s="224"/>
      <c r="AE149" s="224"/>
      <c r="AF149" s="224"/>
      <c r="AG149" s="224"/>
    </row>
    <row r="150" spans="1:33" s="227" customFormat="1" ht="7.5" customHeight="1">
      <c r="A150" s="341"/>
      <c r="B150" s="341"/>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226"/>
      <c r="Z150" s="224"/>
      <c r="AA150" s="224"/>
      <c r="AB150" s="224"/>
      <c r="AC150" s="224"/>
      <c r="AD150" s="224"/>
      <c r="AE150" s="224"/>
      <c r="AF150" s="224"/>
      <c r="AG150" s="224"/>
    </row>
    <row r="151" spans="1:33" s="263" customFormat="1" ht="48" customHeight="1">
      <c r="A151" s="259" t="s">
        <v>69</v>
      </c>
      <c r="B151" s="259"/>
      <c r="C151" s="260" t="s">
        <v>892</v>
      </c>
      <c r="D151" s="261"/>
      <c r="E151" s="261"/>
      <c r="F151" s="261"/>
      <c r="G151" s="261"/>
      <c r="H151" s="261"/>
      <c r="I151" s="261"/>
      <c r="J151" s="261"/>
      <c r="K151" s="261"/>
      <c r="L151" s="261"/>
      <c r="M151" s="261"/>
      <c r="N151" s="261"/>
      <c r="O151" s="261"/>
      <c r="P151" s="261"/>
      <c r="Q151" s="261"/>
      <c r="R151" s="261"/>
      <c r="S151" s="261"/>
      <c r="T151" s="261"/>
      <c r="U151" s="261"/>
      <c r="V151" s="261"/>
      <c r="W151" s="262"/>
      <c r="X151" s="226"/>
      <c r="Z151" s="264"/>
      <c r="AA151" s="264"/>
      <c r="AB151" s="264"/>
      <c r="AC151" s="264"/>
      <c r="AD151" s="264"/>
      <c r="AE151" s="264"/>
      <c r="AF151" s="264"/>
      <c r="AG151" s="264"/>
    </row>
    <row r="152" spans="1:33" s="227" customFormat="1" ht="6" customHeight="1">
      <c r="A152" s="338"/>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226"/>
      <c r="Z152" s="224"/>
      <c r="AA152" s="224"/>
      <c r="AB152" s="224"/>
      <c r="AC152" s="224"/>
      <c r="AD152" s="224"/>
      <c r="AE152" s="224"/>
      <c r="AF152" s="224"/>
      <c r="AG152" s="224"/>
    </row>
    <row r="153" spans="1:33" s="227" customFormat="1" ht="13.5" customHeight="1">
      <c r="A153" s="265" t="s">
        <v>24</v>
      </c>
      <c r="B153" s="266"/>
      <c r="C153" s="266"/>
      <c r="D153" s="266"/>
      <c r="E153" s="266"/>
      <c r="F153" s="266"/>
      <c r="G153" s="266"/>
      <c r="H153" s="266"/>
      <c r="I153" s="266"/>
      <c r="J153" s="266"/>
      <c r="K153" s="266"/>
      <c r="L153" s="266"/>
      <c r="M153" s="266"/>
      <c r="N153" s="266"/>
      <c r="O153" s="266"/>
      <c r="P153" s="266"/>
      <c r="Q153" s="266"/>
      <c r="R153" s="266"/>
      <c r="S153" s="266"/>
      <c r="T153" s="266"/>
      <c r="U153" s="266"/>
      <c r="V153" s="266"/>
      <c r="W153" s="267"/>
      <c r="X153" s="226"/>
      <c r="Z153" s="224"/>
      <c r="AA153" s="224"/>
      <c r="AB153" s="224"/>
      <c r="AC153" s="224"/>
      <c r="AD153" s="224"/>
      <c r="AE153" s="224"/>
      <c r="AF153" s="224"/>
      <c r="AG153" s="224"/>
    </row>
    <row r="154" spans="1:33" s="227" customFormat="1" ht="4.5" customHeight="1">
      <c r="A154" s="257"/>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8"/>
      <c r="X154" s="226"/>
      <c r="Z154" s="224"/>
      <c r="AA154" s="224"/>
      <c r="AB154" s="224"/>
      <c r="AC154" s="224"/>
      <c r="AD154" s="224"/>
      <c r="AE154" s="224"/>
      <c r="AF154" s="224"/>
      <c r="AG154" s="224"/>
    </row>
    <row r="155" spans="1:33" s="227" customFormat="1" ht="30" customHeight="1">
      <c r="A155" s="259" t="s">
        <v>25</v>
      </c>
      <c r="B155" s="259"/>
      <c r="C155" s="268" t="s">
        <v>893</v>
      </c>
      <c r="D155" s="268"/>
      <c r="E155" s="268"/>
      <c r="F155" s="268"/>
      <c r="G155" s="268"/>
      <c r="H155" s="268"/>
      <c r="I155" s="268"/>
      <c r="J155" s="268"/>
      <c r="K155" s="268"/>
      <c r="L155" s="268"/>
      <c r="M155" s="268"/>
      <c r="N155" s="268"/>
      <c r="O155" s="268"/>
      <c r="P155" s="268"/>
      <c r="Q155" s="268"/>
      <c r="R155" s="268"/>
      <c r="S155" s="268"/>
      <c r="T155" s="268"/>
      <c r="U155" s="268"/>
      <c r="V155" s="268"/>
      <c r="W155" s="268"/>
      <c r="X155" s="226"/>
      <c r="Z155" s="224"/>
      <c r="AA155" s="224"/>
      <c r="AB155" s="224"/>
      <c r="AC155" s="224"/>
      <c r="AD155" s="224"/>
      <c r="AE155" s="224"/>
      <c r="AF155" s="224"/>
      <c r="AG155" s="224"/>
    </row>
    <row r="156" spans="1:33" s="227" customFormat="1" ht="3.75" customHeight="1">
      <c r="A156" s="269"/>
      <c r="B156" s="257"/>
      <c r="C156" s="257"/>
      <c r="D156" s="257"/>
      <c r="E156" s="257"/>
      <c r="F156" s="257"/>
      <c r="I156" s="257"/>
      <c r="J156" s="257"/>
      <c r="K156" s="257"/>
      <c r="L156" s="257"/>
      <c r="M156" s="257"/>
      <c r="N156" s="257"/>
      <c r="O156" s="257"/>
      <c r="P156" s="257"/>
      <c r="Q156" s="257"/>
      <c r="R156" s="257"/>
      <c r="S156" s="257"/>
      <c r="T156" s="257"/>
      <c r="U156" s="257"/>
      <c r="V156" s="257"/>
      <c r="W156" s="258"/>
      <c r="X156" s="226"/>
      <c r="Z156" s="224"/>
      <c r="AA156" s="224"/>
      <c r="AB156" s="224"/>
      <c r="AC156" s="224"/>
      <c r="AD156" s="224"/>
      <c r="AE156" s="224"/>
      <c r="AF156" s="224"/>
      <c r="AG156" s="224"/>
    </row>
    <row r="157" spans="1:33" s="227" customFormat="1" ht="27" customHeight="1">
      <c r="A157" s="270" t="s">
        <v>26</v>
      </c>
      <c r="B157" s="271"/>
      <c r="C157" s="15" t="s">
        <v>877</v>
      </c>
      <c r="D157" s="257"/>
      <c r="E157" s="259" t="s">
        <v>27</v>
      </c>
      <c r="F157" s="259"/>
      <c r="G157" s="272" t="s">
        <v>890</v>
      </c>
      <c r="H157" s="272"/>
      <c r="I157" s="272"/>
      <c r="J157" s="272"/>
      <c r="K157" s="257"/>
      <c r="L157" s="257"/>
      <c r="M157" s="259" t="s">
        <v>28</v>
      </c>
      <c r="N157" s="259"/>
      <c r="O157" s="259"/>
      <c r="P157" s="259"/>
      <c r="Q157" s="272" t="s">
        <v>894</v>
      </c>
      <c r="R157" s="272"/>
      <c r="S157" s="272"/>
      <c r="T157" s="272"/>
      <c r="U157" s="272"/>
      <c r="V157" s="272"/>
      <c r="W157" s="272"/>
      <c r="X157" s="226"/>
      <c r="Z157" s="224"/>
      <c r="AA157" s="224"/>
      <c r="AB157" s="224"/>
      <c r="AC157" s="224"/>
      <c r="AD157" s="224"/>
      <c r="AE157" s="224"/>
      <c r="AF157" s="224"/>
      <c r="AG157" s="224"/>
    </row>
    <row r="158" spans="1:33" s="227" customFormat="1" ht="5.25" customHeight="1">
      <c r="A158" s="269"/>
      <c r="B158" s="257"/>
      <c r="C158" s="257"/>
      <c r="D158" s="257"/>
      <c r="E158" s="257"/>
      <c r="F158" s="257"/>
      <c r="I158" s="257"/>
      <c r="J158" s="257"/>
      <c r="K158" s="257"/>
      <c r="L158" s="257"/>
      <c r="M158" s="257"/>
      <c r="N158" s="257"/>
      <c r="O158" s="257"/>
      <c r="P158" s="257"/>
      <c r="Q158" s="257"/>
      <c r="R158" s="257"/>
      <c r="S158" s="257"/>
      <c r="T158" s="257"/>
      <c r="U158" s="257"/>
      <c r="V158" s="257"/>
      <c r="W158" s="258"/>
      <c r="X158" s="226"/>
      <c r="Z158" s="224"/>
      <c r="AA158" s="224"/>
      <c r="AB158" s="224"/>
      <c r="AC158" s="224"/>
      <c r="AD158" s="224"/>
      <c r="AE158" s="224"/>
      <c r="AF158" s="224"/>
      <c r="AG158" s="224"/>
    </row>
    <row r="159" spans="1:33" s="227" customFormat="1" ht="27" customHeight="1">
      <c r="A159" s="270" t="s">
        <v>29</v>
      </c>
      <c r="B159" s="271"/>
      <c r="C159" s="273" t="s">
        <v>878</v>
      </c>
      <c r="D159" s="257"/>
      <c r="E159" s="270" t="s">
        <v>30</v>
      </c>
      <c r="F159" s="271"/>
      <c r="G159" s="272" t="s">
        <v>880</v>
      </c>
      <c r="H159" s="272"/>
      <c r="I159" s="272"/>
      <c r="J159" s="272"/>
      <c r="K159" s="257"/>
      <c r="L159" s="257"/>
      <c r="M159" s="259" t="s">
        <v>31</v>
      </c>
      <c r="N159" s="259"/>
      <c r="O159" s="259"/>
      <c r="P159" s="259"/>
      <c r="Q159" s="272" t="s">
        <v>882</v>
      </c>
      <c r="R159" s="272"/>
      <c r="S159" s="272"/>
      <c r="T159" s="272"/>
      <c r="U159" s="272"/>
      <c r="V159" s="272"/>
      <c r="W159" s="272"/>
      <c r="X159" s="226"/>
      <c r="Z159" s="224"/>
      <c r="AA159" s="224"/>
      <c r="AB159" s="224"/>
      <c r="AC159" s="224"/>
      <c r="AD159" s="224"/>
      <c r="AE159" s="224"/>
      <c r="AF159" s="224"/>
      <c r="AG159" s="224"/>
    </row>
    <row r="160" spans="1:33" s="227" customFormat="1" ht="5.25" customHeight="1">
      <c r="A160" s="257"/>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74"/>
      <c r="X160" s="226"/>
      <c r="Z160" s="224"/>
      <c r="AA160" s="224"/>
      <c r="AB160" s="224"/>
      <c r="AC160" s="224"/>
      <c r="AD160" s="224"/>
      <c r="AE160" s="224"/>
      <c r="AF160" s="224"/>
      <c r="AG160" s="224"/>
    </row>
    <row r="161" spans="1:33" s="227" customFormat="1" ht="15.75" customHeight="1">
      <c r="C161" s="259" t="s">
        <v>32</v>
      </c>
      <c r="D161" s="259"/>
      <c r="E161" s="259"/>
      <c r="F161" s="259"/>
      <c r="H161" s="257"/>
      <c r="I161" s="257"/>
      <c r="J161" s="257"/>
      <c r="O161" s="259" t="s">
        <v>33</v>
      </c>
      <c r="P161" s="259"/>
      <c r="Q161" s="259"/>
      <c r="R161" s="259"/>
      <c r="S161" s="259"/>
      <c r="T161" s="259"/>
      <c r="U161" s="259"/>
      <c r="V161" s="259"/>
      <c r="W161" s="258"/>
      <c r="X161" s="226"/>
      <c r="Z161" s="224"/>
      <c r="AA161" s="224"/>
      <c r="AB161" s="224"/>
      <c r="AC161" s="224"/>
      <c r="AD161" s="224"/>
      <c r="AE161" s="224"/>
      <c r="AF161" s="224"/>
      <c r="AG161" s="224"/>
    </row>
    <row r="162" spans="1:33" s="227" customFormat="1" ht="24.75" customHeight="1">
      <c r="A162" s="257"/>
      <c r="B162" s="257"/>
      <c r="C162" s="275">
        <v>1</v>
      </c>
      <c r="D162" s="257"/>
      <c r="E162" s="276">
        <v>2024</v>
      </c>
      <c r="F162" s="276"/>
      <c r="H162" s="257"/>
      <c r="I162" s="257"/>
      <c r="J162" s="257"/>
      <c r="O162" s="277">
        <v>9</v>
      </c>
      <c r="P162" s="277"/>
      <c r="Q162" s="277"/>
      <c r="R162" s="277"/>
      <c r="S162" s="277"/>
      <c r="T162" s="277"/>
      <c r="U162" s="277"/>
      <c r="V162" s="277"/>
      <c r="X162" s="226"/>
      <c r="Z162" s="224"/>
      <c r="AA162" s="224"/>
      <c r="AB162" s="224"/>
      <c r="AC162" s="224"/>
      <c r="AD162" s="224"/>
      <c r="AE162" s="224"/>
      <c r="AF162" s="224"/>
      <c r="AG162" s="224"/>
    </row>
    <row r="163" spans="1:33" s="278" customFormat="1" ht="12" customHeight="1">
      <c r="C163" s="279" t="s">
        <v>34</v>
      </c>
      <c r="D163" s="280"/>
      <c r="E163" s="281" t="s">
        <v>35</v>
      </c>
      <c r="F163" s="281"/>
      <c r="G163" s="280"/>
      <c r="I163" s="280"/>
      <c r="J163" s="280"/>
      <c r="K163" s="280"/>
      <c r="L163" s="280"/>
      <c r="M163" s="280"/>
      <c r="N163" s="280"/>
      <c r="O163" s="279"/>
      <c r="P163" s="279"/>
      <c r="Q163" s="279"/>
      <c r="R163" s="279"/>
      <c r="S163" s="279"/>
      <c r="T163" s="279"/>
      <c r="U163" s="279"/>
      <c r="V163" s="279"/>
      <c r="W163" s="282"/>
      <c r="X163" s="283"/>
      <c r="Z163" s="284"/>
      <c r="AA163" s="284"/>
      <c r="AB163" s="284"/>
      <c r="AC163" s="284"/>
      <c r="AD163" s="284"/>
      <c r="AE163" s="284"/>
      <c r="AF163" s="284"/>
      <c r="AG163" s="284"/>
    </row>
    <row r="164" spans="1:33" s="227" customFormat="1" ht="3" customHeight="1">
      <c r="A164" s="257"/>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8"/>
      <c r="X164" s="226"/>
      <c r="Z164" s="224"/>
      <c r="AA164" s="224"/>
      <c r="AB164" s="224"/>
      <c r="AC164" s="224"/>
      <c r="AD164" s="224"/>
      <c r="AE164" s="224"/>
      <c r="AF164" s="224"/>
      <c r="AG164" s="224"/>
    </row>
    <row r="165" spans="1:33" s="227" customFormat="1" ht="20.25" customHeight="1">
      <c r="A165" s="285" t="s">
        <v>36</v>
      </c>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26"/>
      <c r="Z165" s="224"/>
      <c r="AA165" s="224"/>
      <c r="AB165" s="224"/>
      <c r="AC165" s="224"/>
      <c r="AD165" s="224"/>
      <c r="AE165" s="224"/>
      <c r="AF165" s="224"/>
      <c r="AG165" s="224"/>
    </row>
    <row r="166" spans="1:33" s="227" customFormat="1" ht="15.75" customHeight="1">
      <c r="A166" s="286" t="s">
        <v>37</v>
      </c>
      <c r="B166" s="287"/>
      <c r="C166" s="259" t="s">
        <v>25</v>
      </c>
      <c r="D166" s="259"/>
      <c r="E166" s="288" t="s">
        <v>38</v>
      </c>
      <c r="F166" s="270" t="s">
        <v>39</v>
      </c>
      <c r="G166" s="289"/>
      <c r="H166" s="289"/>
      <c r="I166" s="289"/>
      <c r="J166" s="289"/>
      <c r="K166" s="289"/>
      <c r="L166" s="289"/>
      <c r="M166" s="289"/>
      <c r="N166" s="289"/>
      <c r="O166" s="289"/>
      <c r="P166" s="289"/>
      <c r="Q166" s="289"/>
      <c r="R166" s="289"/>
      <c r="S166" s="289"/>
      <c r="T166" s="271"/>
      <c r="U166" s="290"/>
      <c r="V166" s="291" t="s">
        <v>40</v>
      </c>
      <c r="W166" s="259" t="s">
        <v>41</v>
      </c>
      <c r="X166" s="226"/>
      <c r="Z166" s="224"/>
      <c r="AA166" s="224"/>
      <c r="AB166" s="224"/>
      <c r="AC166" s="224"/>
      <c r="AD166" s="224"/>
      <c r="AE166" s="224"/>
      <c r="AF166" s="224"/>
      <c r="AG166" s="224"/>
    </row>
    <row r="167" spans="1:33" ht="18.75" customHeight="1">
      <c r="A167" s="292"/>
      <c r="B167" s="293"/>
      <c r="C167" s="259"/>
      <c r="D167" s="259"/>
      <c r="E167" s="294"/>
      <c r="F167" s="295" t="s">
        <v>42</v>
      </c>
      <c r="G167" s="296"/>
      <c r="H167" s="297"/>
      <c r="I167" s="298" t="s">
        <v>43</v>
      </c>
      <c r="J167" s="298" t="s">
        <v>44</v>
      </c>
      <c r="K167" s="298" t="s">
        <v>45</v>
      </c>
      <c r="L167" s="298" t="s">
        <v>46</v>
      </c>
      <c r="M167" s="298" t="s">
        <v>47</v>
      </c>
      <c r="N167" s="298" t="s">
        <v>48</v>
      </c>
      <c r="O167" s="298" t="s">
        <v>49</v>
      </c>
      <c r="P167" s="298" t="s">
        <v>50</v>
      </c>
      <c r="Q167" s="298" t="s">
        <v>51</v>
      </c>
      <c r="R167" s="298" t="s">
        <v>52</v>
      </c>
      <c r="S167" s="298" t="s">
        <v>53</v>
      </c>
      <c r="T167" s="298" t="s">
        <v>54</v>
      </c>
      <c r="U167" s="299"/>
      <c r="V167" s="300"/>
      <c r="W167" s="259"/>
    </row>
    <row r="168" spans="1:33" ht="29.25" customHeight="1">
      <c r="A168" s="301" t="s">
        <v>55</v>
      </c>
      <c r="B168" s="301"/>
      <c r="C168" s="302" t="s">
        <v>892</v>
      </c>
      <c r="D168" s="302"/>
      <c r="E168" s="303" t="s">
        <v>1190</v>
      </c>
      <c r="F168" s="304" t="s">
        <v>56</v>
      </c>
      <c r="G168" s="305"/>
      <c r="H168" s="306"/>
      <c r="I168" s="80">
        <f>+I267+I269+I271+I273+I275</f>
        <v>3</v>
      </c>
      <c r="J168" s="80">
        <f t="shared" ref="J168:T168" si="9">+J267+J269+J271+J273+J275</f>
        <v>1</v>
      </c>
      <c r="K168" s="80">
        <f t="shared" si="9"/>
        <v>0</v>
      </c>
      <c r="L168" s="80">
        <f t="shared" si="9"/>
        <v>1</v>
      </c>
      <c r="M168" s="80">
        <f t="shared" si="9"/>
        <v>0</v>
      </c>
      <c r="N168" s="80">
        <f t="shared" si="9"/>
        <v>2</v>
      </c>
      <c r="O168" s="80">
        <f t="shared" si="9"/>
        <v>0</v>
      </c>
      <c r="P168" s="80">
        <f t="shared" si="9"/>
        <v>1</v>
      </c>
      <c r="Q168" s="80">
        <f t="shared" si="9"/>
        <v>0</v>
      </c>
      <c r="R168" s="80">
        <f t="shared" si="9"/>
        <v>0</v>
      </c>
      <c r="S168" s="80">
        <f t="shared" si="9"/>
        <v>1</v>
      </c>
      <c r="T168" s="80">
        <f t="shared" si="9"/>
        <v>0</v>
      </c>
      <c r="U168" s="28"/>
      <c r="V168" s="307">
        <f>IF(SUM(I168:T168)=0,"",SUM(I168:T168))</f>
        <v>9</v>
      </c>
      <c r="W168" s="316">
        <f>IF(V168=0,"-",(V173/V168))</f>
        <v>1</v>
      </c>
      <c r="X168" s="309">
        <f>+I168+J168+K168</f>
        <v>4</v>
      </c>
      <c r="Y168" s="224"/>
    </row>
    <row r="169" spans="1:33" ht="30" customHeight="1">
      <c r="A169" s="301" t="s">
        <v>57</v>
      </c>
      <c r="B169" s="301"/>
      <c r="C169" s="302"/>
      <c r="D169" s="302"/>
      <c r="E169" s="303"/>
      <c r="F169" s="304" t="s">
        <v>58</v>
      </c>
      <c r="G169" s="305"/>
      <c r="H169" s="306"/>
      <c r="I169" s="28"/>
      <c r="J169" s="28"/>
      <c r="K169" s="28"/>
      <c r="L169" s="28"/>
      <c r="M169" s="28"/>
      <c r="N169" s="28"/>
      <c r="O169" s="28"/>
      <c r="P169" s="28"/>
      <c r="Q169" s="28"/>
      <c r="R169" s="28"/>
      <c r="S169" s="28"/>
      <c r="T169" s="28"/>
      <c r="U169" s="28"/>
      <c r="V169" s="307" t="str">
        <f>IF(SUM(I169:T169)=0,"",SUM(I169:T169))</f>
        <v/>
      </c>
      <c r="W169" s="316"/>
      <c r="Y169" s="224"/>
      <c r="AA169" s="227"/>
    </row>
    <row r="170" spans="1:33" ht="17.25" customHeight="1">
      <c r="A170" s="311" t="s">
        <v>59</v>
      </c>
      <c r="B170" s="311"/>
      <c r="C170" s="311"/>
      <c r="D170" s="311"/>
      <c r="E170" s="311"/>
      <c r="F170" s="311"/>
      <c r="G170" s="311"/>
      <c r="H170" s="311"/>
      <c r="I170" s="311"/>
      <c r="J170" s="311"/>
      <c r="K170" s="311"/>
      <c r="L170" s="311"/>
      <c r="M170" s="311"/>
      <c r="N170" s="311"/>
      <c r="O170" s="311"/>
      <c r="P170" s="311"/>
      <c r="Q170" s="311"/>
      <c r="R170" s="311"/>
      <c r="S170" s="311"/>
      <c r="T170" s="311"/>
      <c r="U170" s="311"/>
      <c r="V170" s="311"/>
      <c r="W170" s="311"/>
    </row>
    <row r="171" spans="1:33" s="227" customFormat="1" ht="15.75" customHeight="1">
      <c r="A171" s="286" t="s">
        <v>37</v>
      </c>
      <c r="B171" s="287"/>
      <c r="C171" s="259" t="s">
        <v>25</v>
      </c>
      <c r="D171" s="259"/>
      <c r="E171" s="288" t="s">
        <v>38</v>
      </c>
      <c r="F171" s="270" t="s">
        <v>39</v>
      </c>
      <c r="G171" s="289"/>
      <c r="H171" s="289"/>
      <c r="I171" s="289"/>
      <c r="J171" s="289"/>
      <c r="K171" s="289"/>
      <c r="L171" s="289"/>
      <c r="M171" s="289"/>
      <c r="N171" s="289"/>
      <c r="O171" s="289"/>
      <c r="P171" s="289"/>
      <c r="Q171" s="289"/>
      <c r="R171" s="289"/>
      <c r="S171" s="289"/>
      <c r="T171" s="271"/>
      <c r="U171" s="312"/>
      <c r="V171" s="291" t="s">
        <v>40</v>
      </c>
      <c r="W171" s="259" t="s">
        <v>60</v>
      </c>
      <c r="X171" s="226"/>
      <c r="Z171" s="224"/>
      <c r="AA171" s="224"/>
      <c r="AB171" s="224"/>
      <c r="AC171" s="224"/>
      <c r="AD171" s="224"/>
      <c r="AE171" s="224"/>
      <c r="AF171" s="224"/>
      <c r="AG171" s="224"/>
    </row>
    <row r="172" spans="1:33" ht="18.75" customHeight="1">
      <c r="A172" s="292"/>
      <c r="B172" s="293"/>
      <c r="C172" s="259"/>
      <c r="D172" s="259"/>
      <c r="E172" s="294"/>
      <c r="F172" s="295" t="s">
        <v>59</v>
      </c>
      <c r="G172" s="296"/>
      <c r="H172" s="297"/>
      <c r="I172" s="298" t="s">
        <v>43</v>
      </c>
      <c r="J172" s="298" t="s">
        <v>44</v>
      </c>
      <c r="K172" s="298" t="s">
        <v>45</v>
      </c>
      <c r="L172" s="298" t="s">
        <v>46</v>
      </c>
      <c r="M172" s="298" t="s">
        <v>47</v>
      </c>
      <c r="N172" s="298" t="s">
        <v>48</v>
      </c>
      <c r="O172" s="298" t="s">
        <v>49</v>
      </c>
      <c r="P172" s="298" t="s">
        <v>50</v>
      </c>
      <c r="Q172" s="298" t="s">
        <v>51</v>
      </c>
      <c r="R172" s="298" t="s">
        <v>52</v>
      </c>
      <c r="S172" s="298" t="s">
        <v>53</v>
      </c>
      <c r="T172" s="298" t="s">
        <v>54</v>
      </c>
      <c r="U172" s="299"/>
      <c r="V172" s="300"/>
      <c r="W172" s="259"/>
    </row>
    <row r="173" spans="1:33" ht="29.25" customHeight="1">
      <c r="A173" s="301" t="s">
        <v>55</v>
      </c>
      <c r="B173" s="301"/>
      <c r="C173" s="313" t="str">
        <f>IF(C168=0,"",C168)</f>
        <v>La administración Municipal mantiene la estructura orgánica debidamente estructurada para garantizar orden y eficiencia.</v>
      </c>
      <c r="D173" s="314"/>
      <c r="E173" s="315" t="str">
        <f>IF(E168=0,"",E168)</f>
        <v>Estructura orgánica</v>
      </c>
      <c r="F173" s="304" t="s">
        <v>61</v>
      </c>
      <c r="G173" s="305"/>
      <c r="H173" s="306"/>
      <c r="I173" s="80">
        <f>+I268+I270+I272+I274+I276</f>
        <v>3</v>
      </c>
      <c r="J173" s="80">
        <f t="shared" ref="J173:T173" si="10">+J268+J270+J272+J274+J276</f>
        <v>1</v>
      </c>
      <c r="K173" s="80">
        <f t="shared" si="10"/>
        <v>0</v>
      </c>
      <c r="L173" s="80">
        <f t="shared" si="10"/>
        <v>1</v>
      </c>
      <c r="M173" s="80">
        <f t="shared" si="10"/>
        <v>0</v>
      </c>
      <c r="N173" s="80">
        <f t="shared" si="10"/>
        <v>2</v>
      </c>
      <c r="O173" s="80">
        <f t="shared" si="10"/>
        <v>0</v>
      </c>
      <c r="P173" s="80">
        <f t="shared" si="10"/>
        <v>1</v>
      </c>
      <c r="Q173" s="80">
        <f t="shared" si="10"/>
        <v>0</v>
      </c>
      <c r="R173" s="80">
        <f t="shared" si="10"/>
        <v>0</v>
      </c>
      <c r="S173" s="80">
        <f t="shared" si="10"/>
        <v>1</v>
      </c>
      <c r="T173" s="80">
        <f t="shared" si="10"/>
        <v>0</v>
      </c>
      <c r="U173" s="28"/>
      <c r="V173" s="307">
        <f>IF(SUM(I173:T173)=0,"",SUM(I173:T173))</f>
        <v>9</v>
      </c>
      <c r="W173" s="316">
        <f>IF(V168=0,"-",(V173/V168))</f>
        <v>1</v>
      </c>
      <c r="Y173" s="224"/>
    </row>
    <row r="174" spans="1:33" ht="30" customHeight="1">
      <c r="A174" s="301" t="s">
        <v>57</v>
      </c>
      <c r="B174" s="301"/>
      <c r="C174" s="313" t="str">
        <f>IF(C169=0,"",C169)</f>
        <v/>
      </c>
      <c r="D174" s="314"/>
      <c r="E174" s="315" t="str">
        <f>IF(E169=0,"",E169)</f>
        <v/>
      </c>
      <c r="F174" s="304" t="s">
        <v>62</v>
      </c>
      <c r="G174" s="305"/>
      <c r="H174" s="306"/>
      <c r="I174" s="28"/>
      <c r="J174" s="28"/>
      <c r="K174" s="28"/>
      <c r="L174" s="28"/>
      <c r="M174" s="28"/>
      <c r="N174" s="28"/>
      <c r="O174" s="28"/>
      <c r="P174" s="28"/>
      <c r="Q174" s="28"/>
      <c r="R174" s="28"/>
      <c r="S174" s="28"/>
      <c r="T174" s="28"/>
      <c r="U174" s="28"/>
      <c r="V174" s="307" t="str">
        <f>IF(SUM(I174:T174)=0,"",SUM(I174:T174))</f>
        <v/>
      </c>
      <c r="W174" s="316"/>
      <c r="Y174" s="224"/>
      <c r="AA174" s="227"/>
    </row>
    <row r="175" spans="1:33" ht="5.25" customHeight="1">
      <c r="A175" s="317"/>
      <c r="B175" s="317"/>
      <c r="C175" s="317"/>
      <c r="D175" s="318"/>
      <c r="E175" s="318"/>
      <c r="F175" s="319"/>
      <c r="G175" s="319"/>
      <c r="H175" s="319"/>
      <c r="I175" s="318"/>
      <c r="J175" s="320"/>
      <c r="K175" s="320"/>
      <c r="L175" s="320"/>
      <c r="M175" s="320"/>
      <c r="N175" s="320"/>
      <c r="O175" s="320"/>
      <c r="P175" s="320"/>
      <c r="Q175" s="320"/>
      <c r="R175" s="320"/>
      <c r="S175" s="320"/>
      <c r="T175" s="320"/>
      <c r="U175" s="320"/>
      <c r="V175" s="321"/>
      <c r="W175" s="322"/>
    </row>
    <row r="176" spans="1:33" ht="16.5" customHeight="1">
      <c r="A176" s="323" t="s">
        <v>63</v>
      </c>
      <c r="B176" s="323"/>
      <c r="C176" s="323"/>
      <c r="D176" s="323"/>
      <c r="E176" s="323"/>
      <c r="F176" s="323"/>
      <c r="G176" s="323"/>
      <c r="H176" s="323"/>
      <c r="I176" s="323"/>
      <c r="J176" s="323"/>
      <c r="K176" s="323"/>
      <c r="L176" s="323"/>
      <c r="M176" s="323"/>
      <c r="N176" s="323"/>
      <c r="O176" s="323"/>
      <c r="P176" s="323"/>
      <c r="Q176" s="323"/>
      <c r="R176" s="323"/>
      <c r="S176" s="323"/>
      <c r="T176" s="323"/>
      <c r="U176" s="323"/>
      <c r="V176" s="323"/>
      <c r="W176" s="324">
        <f>IF(V168=0,"-",(V173/V168))</f>
        <v>1</v>
      </c>
    </row>
    <row r="177" spans="1:33" ht="6.75" customHeight="1">
      <c r="A177" s="325"/>
      <c r="B177" s="325"/>
      <c r="C177" s="325"/>
      <c r="D177" s="325"/>
      <c r="E177" s="325"/>
      <c r="F177" s="325"/>
      <c r="G177" s="325"/>
      <c r="H177" s="325"/>
      <c r="I177" s="325"/>
      <c r="J177" s="325"/>
      <c r="K177" s="325"/>
      <c r="L177" s="325"/>
      <c r="M177" s="325"/>
      <c r="N177" s="325"/>
      <c r="O177" s="325"/>
      <c r="P177" s="325"/>
      <c r="Q177" s="325"/>
      <c r="R177" s="325"/>
      <c r="S177" s="325"/>
      <c r="T177" s="325"/>
      <c r="U177" s="325"/>
      <c r="V177" s="325"/>
      <c r="W177" s="326"/>
    </row>
    <row r="178" spans="1:33" s="227" customFormat="1" ht="33" customHeight="1">
      <c r="A178" s="327" t="s">
        <v>64</v>
      </c>
      <c r="B178" s="328"/>
      <c r="C178" s="328"/>
      <c r="D178" s="328"/>
      <c r="E178" s="328"/>
      <c r="F178" s="329"/>
      <c r="G178" s="330"/>
      <c r="H178" s="330"/>
      <c r="I178" s="330"/>
      <c r="J178" s="330"/>
      <c r="K178" s="330"/>
      <c r="L178" s="330"/>
      <c r="M178" s="330"/>
      <c r="N178" s="330"/>
      <c r="O178" s="330"/>
      <c r="P178" s="330"/>
      <c r="Q178" s="330"/>
      <c r="R178" s="330"/>
      <c r="S178" s="330"/>
      <c r="T178" s="330"/>
      <c r="U178" s="330"/>
      <c r="V178" s="330"/>
      <c r="W178" s="331"/>
      <c r="X178" s="226"/>
      <c r="Z178" s="224"/>
      <c r="AA178" s="224"/>
      <c r="AB178" s="224"/>
      <c r="AC178" s="224"/>
      <c r="AD178" s="224"/>
      <c r="AE178" s="224"/>
      <c r="AF178" s="224"/>
      <c r="AG178" s="224"/>
    </row>
    <row r="179" spans="1:33" s="227" customFormat="1" ht="7.5" customHeight="1">
      <c r="A179" s="341"/>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226"/>
      <c r="Z179" s="224"/>
      <c r="AA179" s="224"/>
      <c r="AB179" s="224"/>
      <c r="AC179" s="224"/>
      <c r="AD179" s="224"/>
      <c r="AE179" s="224"/>
      <c r="AF179" s="224"/>
      <c r="AG179" s="224"/>
    </row>
    <row r="180" spans="1:33" s="263" customFormat="1" ht="48" customHeight="1">
      <c r="A180" s="259" t="s">
        <v>70</v>
      </c>
      <c r="B180" s="259"/>
      <c r="C180" s="260" t="s">
        <v>895</v>
      </c>
      <c r="D180" s="261"/>
      <c r="E180" s="261"/>
      <c r="F180" s="261"/>
      <c r="G180" s="261"/>
      <c r="H180" s="261"/>
      <c r="I180" s="261"/>
      <c r="J180" s="261"/>
      <c r="K180" s="261"/>
      <c r="L180" s="261"/>
      <c r="M180" s="261"/>
      <c r="N180" s="261"/>
      <c r="O180" s="261"/>
      <c r="P180" s="261"/>
      <c r="Q180" s="261"/>
      <c r="R180" s="261"/>
      <c r="S180" s="261"/>
      <c r="T180" s="261"/>
      <c r="U180" s="261"/>
      <c r="V180" s="261"/>
      <c r="W180" s="262"/>
      <c r="X180" s="226"/>
      <c r="Z180" s="264"/>
      <c r="AA180" s="264"/>
      <c r="AB180" s="264"/>
      <c r="AC180" s="264"/>
      <c r="AD180" s="264"/>
      <c r="AE180" s="264"/>
      <c r="AF180" s="264"/>
      <c r="AG180" s="264"/>
    </row>
    <row r="181" spans="1:33" s="227" customFormat="1" ht="6" customHeight="1">
      <c r="A181" s="338"/>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226"/>
      <c r="Z181" s="224"/>
      <c r="AA181" s="224"/>
      <c r="AB181" s="224"/>
      <c r="AC181" s="224"/>
      <c r="AD181" s="224"/>
      <c r="AE181" s="224"/>
      <c r="AF181" s="224"/>
      <c r="AG181" s="224"/>
    </row>
    <row r="182" spans="1:33" s="227" customFormat="1" ht="13.5" customHeight="1">
      <c r="A182" s="265" t="s">
        <v>24</v>
      </c>
      <c r="B182" s="266"/>
      <c r="C182" s="266"/>
      <c r="D182" s="266"/>
      <c r="E182" s="266"/>
      <c r="F182" s="266"/>
      <c r="G182" s="266"/>
      <c r="H182" s="266"/>
      <c r="I182" s="266"/>
      <c r="J182" s="266"/>
      <c r="K182" s="266"/>
      <c r="L182" s="266"/>
      <c r="M182" s="266"/>
      <c r="N182" s="266"/>
      <c r="O182" s="266"/>
      <c r="P182" s="266"/>
      <c r="Q182" s="266"/>
      <c r="R182" s="266"/>
      <c r="S182" s="266"/>
      <c r="T182" s="266"/>
      <c r="U182" s="266"/>
      <c r="V182" s="266"/>
      <c r="W182" s="267"/>
      <c r="X182" s="226"/>
      <c r="Z182" s="224"/>
      <c r="AA182" s="224"/>
      <c r="AB182" s="224"/>
      <c r="AC182" s="224"/>
      <c r="AD182" s="224"/>
      <c r="AE182" s="224"/>
      <c r="AF182" s="224"/>
      <c r="AG182" s="224"/>
    </row>
    <row r="183" spans="1:33" s="227" customFormat="1" ht="4.5" customHeight="1">
      <c r="A183" s="257"/>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8"/>
      <c r="X183" s="226"/>
      <c r="Z183" s="224"/>
      <c r="AA183" s="224"/>
      <c r="AB183" s="224"/>
      <c r="AC183" s="224"/>
      <c r="AD183" s="224"/>
      <c r="AE183" s="224"/>
      <c r="AF183" s="224"/>
      <c r="AG183" s="224"/>
    </row>
    <row r="184" spans="1:33" s="227" customFormat="1" ht="30" customHeight="1">
      <c r="A184" s="259" t="s">
        <v>25</v>
      </c>
      <c r="B184" s="259"/>
      <c r="C184" s="268" t="s">
        <v>896</v>
      </c>
      <c r="D184" s="268"/>
      <c r="E184" s="268"/>
      <c r="F184" s="268"/>
      <c r="G184" s="268"/>
      <c r="H184" s="268"/>
      <c r="I184" s="268"/>
      <c r="J184" s="268"/>
      <c r="K184" s="268"/>
      <c r="L184" s="268"/>
      <c r="M184" s="268"/>
      <c r="N184" s="268"/>
      <c r="O184" s="268"/>
      <c r="P184" s="268"/>
      <c r="Q184" s="268"/>
      <c r="R184" s="268"/>
      <c r="S184" s="268"/>
      <c r="T184" s="268"/>
      <c r="U184" s="268"/>
      <c r="V184" s="268"/>
      <c r="W184" s="268"/>
      <c r="X184" s="226"/>
      <c r="Z184" s="224"/>
      <c r="AA184" s="224"/>
      <c r="AB184" s="224"/>
      <c r="AC184" s="224"/>
      <c r="AD184" s="224"/>
      <c r="AE184" s="224"/>
      <c r="AF184" s="224"/>
      <c r="AG184" s="224"/>
    </row>
    <row r="185" spans="1:33" s="227" customFormat="1" ht="3.75" customHeight="1">
      <c r="A185" s="269"/>
      <c r="B185" s="257"/>
      <c r="C185" s="257"/>
      <c r="D185" s="257"/>
      <c r="E185" s="257"/>
      <c r="F185" s="257"/>
      <c r="I185" s="257"/>
      <c r="J185" s="257"/>
      <c r="K185" s="257"/>
      <c r="L185" s="257"/>
      <c r="M185" s="257"/>
      <c r="N185" s="257"/>
      <c r="O185" s="257"/>
      <c r="P185" s="257"/>
      <c r="Q185" s="257"/>
      <c r="R185" s="257"/>
      <c r="S185" s="257"/>
      <c r="T185" s="257"/>
      <c r="U185" s="257"/>
      <c r="V185" s="257"/>
      <c r="W185" s="258"/>
      <c r="X185" s="226"/>
      <c r="Z185" s="224"/>
      <c r="AA185" s="224"/>
      <c r="AB185" s="224"/>
      <c r="AC185" s="224"/>
      <c r="AD185" s="224"/>
      <c r="AE185" s="224"/>
      <c r="AF185" s="224"/>
      <c r="AG185" s="224"/>
    </row>
    <row r="186" spans="1:33" s="227" customFormat="1" ht="27" customHeight="1">
      <c r="A186" s="270" t="s">
        <v>26</v>
      </c>
      <c r="B186" s="271"/>
      <c r="C186" s="15" t="s">
        <v>877</v>
      </c>
      <c r="D186" s="257"/>
      <c r="E186" s="259" t="s">
        <v>27</v>
      </c>
      <c r="F186" s="259"/>
      <c r="G186" s="272" t="s">
        <v>879</v>
      </c>
      <c r="H186" s="272"/>
      <c r="I186" s="272"/>
      <c r="J186" s="272"/>
      <c r="K186" s="257"/>
      <c r="L186" s="257"/>
      <c r="M186" s="259" t="s">
        <v>28</v>
      </c>
      <c r="N186" s="259"/>
      <c r="O186" s="259"/>
      <c r="P186" s="259"/>
      <c r="Q186" s="272" t="s">
        <v>897</v>
      </c>
      <c r="R186" s="272"/>
      <c r="S186" s="272"/>
      <c r="T186" s="272"/>
      <c r="U186" s="272"/>
      <c r="V186" s="272"/>
      <c r="W186" s="272"/>
      <c r="X186" s="226"/>
      <c r="Z186" s="224"/>
      <c r="AA186" s="224"/>
      <c r="AB186" s="224"/>
      <c r="AC186" s="224"/>
      <c r="AD186" s="224"/>
      <c r="AE186" s="224"/>
      <c r="AF186" s="224"/>
      <c r="AG186" s="224"/>
    </row>
    <row r="187" spans="1:33" s="227" customFormat="1" ht="5.25" customHeight="1">
      <c r="A187" s="269"/>
      <c r="B187" s="257"/>
      <c r="C187" s="257"/>
      <c r="D187" s="257"/>
      <c r="E187" s="257"/>
      <c r="F187" s="257"/>
      <c r="I187" s="257"/>
      <c r="J187" s="257"/>
      <c r="K187" s="257"/>
      <c r="L187" s="257"/>
      <c r="M187" s="257"/>
      <c r="N187" s="257"/>
      <c r="O187" s="257"/>
      <c r="P187" s="257"/>
      <c r="Q187" s="257"/>
      <c r="R187" s="257"/>
      <c r="S187" s="257"/>
      <c r="T187" s="257"/>
      <c r="U187" s="257"/>
      <c r="V187" s="257"/>
      <c r="W187" s="258"/>
      <c r="X187" s="226"/>
      <c r="Z187" s="224"/>
      <c r="AA187" s="224"/>
      <c r="AB187" s="224"/>
      <c r="AC187" s="224"/>
      <c r="AD187" s="224"/>
      <c r="AE187" s="224"/>
      <c r="AF187" s="224"/>
      <c r="AG187" s="224"/>
    </row>
    <row r="188" spans="1:33" s="227" customFormat="1" ht="27" customHeight="1">
      <c r="A188" s="270" t="s">
        <v>29</v>
      </c>
      <c r="B188" s="271"/>
      <c r="C188" s="273" t="s">
        <v>878</v>
      </c>
      <c r="D188" s="257"/>
      <c r="E188" s="270" t="s">
        <v>30</v>
      </c>
      <c r="F188" s="271"/>
      <c r="G188" s="272" t="s">
        <v>880</v>
      </c>
      <c r="H188" s="272"/>
      <c r="I188" s="272"/>
      <c r="J188" s="272"/>
      <c r="K188" s="257"/>
      <c r="L188" s="257"/>
      <c r="M188" s="259" t="s">
        <v>31</v>
      </c>
      <c r="N188" s="259"/>
      <c r="O188" s="259"/>
      <c r="P188" s="259"/>
      <c r="Q188" s="272" t="s">
        <v>882</v>
      </c>
      <c r="R188" s="272"/>
      <c r="S188" s="272"/>
      <c r="T188" s="272"/>
      <c r="U188" s="272"/>
      <c r="V188" s="272"/>
      <c r="W188" s="272"/>
      <c r="X188" s="226"/>
      <c r="Z188" s="224"/>
      <c r="AA188" s="224"/>
      <c r="AB188" s="224"/>
      <c r="AC188" s="224"/>
      <c r="AD188" s="224"/>
      <c r="AE188" s="224"/>
      <c r="AF188" s="224"/>
      <c r="AG188" s="224"/>
    </row>
    <row r="189" spans="1:33" s="227" customFormat="1" ht="5.25" customHeight="1">
      <c r="A189" s="257"/>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74"/>
      <c r="X189" s="226"/>
      <c r="Z189" s="224"/>
      <c r="AA189" s="224"/>
      <c r="AB189" s="224"/>
      <c r="AC189" s="224"/>
      <c r="AD189" s="224"/>
      <c r="AE189" s="224"/>
      <c r="AF189" s="224"/>
      <c r="AG189" s="224"/>
    </row>
    <row r="190" spans="1:33" s="227" customFormat="1" ht="15.75" customHeight="1">
      <c r="C190" s="259" t="s">
        <v>32</v>
      </c>
      <c r="D190" s="259"/>
      <c r="E190" s="259"/>
      <c r="F190" s="259"/>
      <c r="H190" s="257"/>
      <c r="I190" s="257"/>
      <c r="J190" s="257"/>
      <c r="O190" s="259" t="s">
        <v>33</v>
      </c>
      <c r="P190" s="259"/>
      <c r="Q190" s="259"/>
      <c r="R190" s="259"/>
      <c r="S190" s="259"/>
      <c r="T190" s="259"/>
      <c r="U190" s="259"/>
      <c r="V190" s="259"/>
      <c r="W190" s="258"/>
      <c r="X190" s="226"/>
      <c r="Z190" s="224"/>
      <c r="AA190" s="224"/>
      <c r="AB190" s="224"/>
      <c r="AC190" s="224"/>
      <c r="AD190" s="224"/>
      <c r="AE190" s="224"/>
      <c r="AF190" s="224"/>
      <c r="AG190" s="224"/>
    </row>
    <row r="191" spans="1:33" s="227" customFormat="1" ht="24.75" customHeight="1">
      <c r="A191" s="257"/>
      <c r="B191" s="257"/>
      <c r="C191" s="275">
        <v>1</v>
      </c>
      <c r="D191" s="257"/>
      <c r="E191" s="276">
        <v>2024</v>
      </c>
      <c r="F191" s="276"/>
      <c r="H191" s="257"/>
      <c r="I191" s="257"/>
      <c r="J191" s="257"/>
      <c r="O191" s="277">
        <v>41</v>
      </c>
      <c r="P191" s="277"/>
      <c r="Q191" s="277"/>
      <c r="R191" s="277"/>
      <c r="S191" s="277"/>
      <c r="T191" s="277"/>
      <c r="U191" s="277"/>
      <c r="V191" s="277"/>
      <c r="X191" s="226"/>
      <c r="Z191" s="224"/>
      <c r="AA191" s="224"/>
      <c r="AB191" s="224"/>
      <c r="AC191" s="224"/>
      <c r="AD191" s="224"/>
      <c r="AE191" s="224"/>
      <c r="AF191" s="224"/>
      <c r="AG191" s="224"/>
    </row>
    <row r="192" spans="1:33" s="278" customFormat="1" ht="12" customHeight="1">
      <c r="C192" s="279" t="s">
        <v>34</v>
      </c>
      <c r="D192" s="280"/>
      <c r="E192" s="281" t="s">
        <v>35</v>
      </c>
      <c r="F192" s="281"/>
      <c r="G192" s="280"/>
      <c r="I192" s="280"/>
      <c r="J192" s="280"/>
      <c r="K192" s="280"/>
      <c r="L192" s="280"/>
      <c r="M192" s="280"/>
      <c r="N192" s="280"/>
      <c r="O192" s="279"/>
      <c r="P192" s="279"/>
      <c r="Q192" s="279"/>
      <c r="R192" s="279"/>
      <c r="S192" s="279"/>
      <c r="T192" s="279"/>
      <c r="U192" s="279"/>
      <c r="V192" s="279"/>
      <c r="W192" s="282"/>
      <c r="X192" s="283"/>
      <c r="Z192" s="284"/>
      <c r="AA192" s="284"/>
      <c r="AB192" s="284"/>
      <c r="AC192" s="284"/>
      <c r="AD192" s="284"/>
      <c r="AE192" s="284"/>
      <c r="AF192" s="284"/>
      <c r="AG192" s="284"/>
    </row>
    <row r="193" spans="1:33" s="227" customFormat="1" ht="3" customHeight="1">
      <c r="A193" s="257"/>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8"/>
      <c r="X193" s="226"/>
      <c r="Z193" s="224"/>
      <c r="AA193" s="224"/>
      <c r="AB193" s="224"/>
      <c r="AC193" s="224"/>
      <c r="AD193" s="224"/>
      <c r="AE193" s="224"/>
      <c r="AF193" s="224"/>
      <c r="AG193" s="224"/>
    </row>
    <row r="194" spans="1:33" s="227" customFormat="1" ht="20.25" customHeight="1">
      <c r="A194" s="285" t="s">
        <v>36</v>
      </c>
      <c r="B194" s="285"/>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26"/>
      <c r="Z194" s="224"/>
      <c r="AA194" s="224"/>
      <c r="AB194" s="224"/>
      <c r="AC194" s="224"/>
      <c r="AD194" s="224"/>
      <c r="AE194" s="224"/>
      <c r="AF194" s="224"/>
      <c r="AG194" s="224"/>
    </row>
    <row r="195" spans="1:33" s="227" customFormat="1" ht="15.75" customHeight="1">
      <c r="A195" s="286" t="s">
        <v>37</v>
      </c>
      <c r="B195" s="287"/>
      <c r="C195" s="259" t="s">
        <v>25</v>
      </c>
      <c r="D195" s="259"/>
      <c r="E195" s="288" t="s">
        <v>38</v>
      </c>
      <c r="F195" s="270" t="s">
        <v>39</v>
      </c>
      <c r="G195" s="289"/>
      <c r="H195" s="289"/>
      <c r="I195" s="289"/>
      <c r="J195" s="289"/>
      <c r="K195" s="289"/>
      <c r="L195" s="289"/>
      <c r="M195" s="289"/>
      <c r="N195" s="289"/>
      <c r="O195" s="289"/>
      <c r="P195" s="289"/>
      <c r="Q195" s="289"/>
      <c r="R195" s="289"/>
      <c r="S195" s="289"/>
      <c r="T195" s="271"/>
      <c r="U195" s="290"/>
      <c r="V195" s="291" t="s">
        <v>40</v>
      </c>
      <c r="W195" s="259" t="s">
        <v>41</v>
      </c>
      <c r="X195" s="226"/>
      <c r="Z195" s="224"/>
      <c r="AA195" s="224"/>
      <c r="AB195" s="224"/>
      <c r="AC195" s="224"/>
      <c r="AD195" s="224"/>
      <c r="AE195" s="224"/>
      <c r="AF195" s="224"/>
      <c r="AG195" s="224"/>
    </row>
    <row r="196" spans="1:33" ht="18.75" customHeight="1">
      <c r="A196" s="292"/>
      <c r="B196" s="293"/>
      <c r="C196" s="259"/>
      <c r="D196" s="259"/>
      <c r="E196" s="294"/>
      <c r="F196" s="295" t="s">
        <v>42</v>
      </c>
      <c r="G196" s="296"/>
      <c r="H196" s="297"/>
      <c r="I196" s="298" t="s">
        <v>43</v>
      </c>
      <c r="J196" s="298" t="s">
        <v>44</v>
      </c>
      <c r="K196" s="298" t="s">
        <v>45</v>
      </c>
      <c r="L196" s="298" t="s">
        <v>46</v>
      </c>
      <c r="M196" s="298" t="s">
        <v>47</v>
      </c>
      <c r="N196" s="298" t="s">
        <v>48</v>
      </c>
      <c r="O196" s="298" t="s">
        <v>49</v>
      </c>
      <c r="P196" s="298" t="s">
        <v>50</v>
      </c>
      <c r="Q196" s="298" t="s">
        <v>51</v>
      </c>
      <c r="R196" s="298" t="s">
        <v>52</v>
      </c>
      <c r="S196" s="298" t="s">
        <v>53</v>
      </c>
      <c r="T196" s="298" t="s">
        <v>54</v>
      </c>
      <c r="U196" s="299"/>
      <c r="V196" s="300"/>
      <c r="W196" s="259"/>
    </row>
    <row r="197" spans="1:33" ht="29.25" customHeight="1">
      <c r="A197" s="301" t="s">
        <v>55</v>
      </c>
      <c r="B197" s="301"/>
      <c r="C197" s="302" t="s">
        <v>895</v>
      </c>
      <c r="D197" s="302"/>
      <c r="E197" s="303" t="s">
        <v>1191</v>
      </c>
      <c r="F197" s="304" t="s">
        <v>56</v>
      </c>
      <c r="G197" s="305"/>
      <c r="H197" s="306"/>
      <c r="I197" s="80">
        <f>+I277+I279+I281+I283+I285</f>
        <v>3</v>
      </c>
      <c r="J197" s="80">
        <f t="shared" ref="J197:T197" si="11">+J277+J279+J281+J283+J285</f>
        <v>3</v>
      </c>
      <c r="K197" s="80">
        <f t="shared" si="11"/>
        <v>4</v>
      </c>
      <c r="L197" s="80">
        <f t="shared" si="11"/>
        <v>3</v>
      </c>
      <c r="M197" s="80">
        <f t="shared" si="11"/>
        <v>3</v>
      </c>
      <c r="N197" s="80">
        <f t="shared" si="11"/>
        <v>5</v>
      </c>
      <c r="O197" s="80">
        <f t="shared" si="11"/>
        <v>3</v>
      </c>
      <c r="P197" s="80">
        <f t="shared" si="11"/>
        <v>3</v>
      </c>
      <c r="Q197" s="80">
        <f t="shared" si="11"/>
        <v>4</v>
      </c>
      <c r="R197" s="80">
        <f t="shared" si="11"/>
        <v>3</v>
      </c>
      <c r="S197" s="80">
        <f t="shared" si="11"/>
        <v>3</v>
      </c>
      <c r="T197" s="80">
        <f t="shared" si="11"/>
        <v>4</v>
      </c>
      <c r="U197" s="28"/>
      <c r="V197" s="307">
        <f>IF(SUM(I197:T197)=0,"",SUM(I197:T197))</f>
        <v>41</v>
      </c>
      <c r="W197" s="316">
        <f>IF(V197=0,"-",(V202/V197))</f>
        <v>1</v>
      </c>
      <c r="X197" s="309">
        <f>+I197+J197+K197</f>
        <v>10</v>
      </c>
      <c r="Y197" s="224"/>
    </row>
    <row r="198" spans="1:33" ht="30" customHeight="1">
      <c r="A198" s="301" t="s">
        <v>57</v>
      </c>
      <c r="B198" s="301"/>
      <c r="C198" s="302"/>
      <c r="D198" s="302"/>
      <c r="E198" s="303"/>
      <c r="F198" s="304" t="s">
        <v>58</v>
      </c>
      <c r="G198" s="305"/>
      <c r="H198" s="306"/>
      <c r="I198" s="28"/>
      <c r="J198" s="28"/>
      <c r="K198" s="28"/>
      <c r="L198" s="28"/>
      <c r="M198" s="28"/>
      <c r="N198" s="28"/>
      <c r="O198" s="28"/>
      <c r="P198" s="28"/>
      <c r="Q198" s="28"/>
      <c r="R198" s="28"/>
      <c r="S198" s="28"/>
      <c r="T198" s="28"/>
      <c r="U198" s="28"/>
      <c r="V198" s="307" t="str">
        <f>IF(SUM(I198:T198)=0,"",SUM(I198:T198))</f>
        <v/>
      </c>
      <c r="W198" s="316"/>
      <c r="Y198" s="224"/>
      <c r="AA198" s="227"/>
    </row>
    <row r="199" spans="1:33" ht="17.25" customHeight="1">
      <c r="A199" s="311" t="s">
        <v>59</v>
      </c>
      <c r="B199" s="311"/>
      <c r="C199" s="311"/>
      <c r="D199" s="311"/>
      <c r="E199" s="311"/>
      <c r="F199" s="311"/>
      <c r="G199" s="311"/>
      <c r="H199" s="311"/>
      <c r="I199" s="311"/>
      <c r="J199" s="311"/>
      <c r="K199" s="311"/>
      <c r="L199" s="311"/>
      <c r="M199" s="311"/>
      <c r="N199" s="311"/>
      <c r="O199" s="311"/>
      <c r="P199" s="311"/>
      <c r="Q199" s="311"/>
      <c r="R199" s="311"/>
      <c r="S199" s="311"/>
      <c r="T199" s="311"/>
      <c r="U199" s="311"/>
      <c r="V199" s="311"/>
      <c r="W199" s="311"/>
    </row>
    <row r="200" spans="1:33" s="227" customFormat="1" ht="15.75" customHeight="1">
      <c r="A200" s="286" t="s">
        <v>37</v>
      </c>
      <c r="B200" s="287"/>
      <c r="C200" s="259" t="s">
        <v>25</v>
      </c>
      <c r="D200" s="259"/>
      <c r="E200" s="288" t="s">
        <v>38</v>
      </c>
      <c r="F200" s="270" t="s">
        <v>39</v>
      </c>
      <c r="G200" s="289"/>
      <c r="H200" s="289"/>
      <c r="I200" s="289"/>
      <c r="J200" s="289"/>
      <c r="K200" s="289"/>
      <c r="L200" s="289"/>
      <c r="M200" s="289"/>
      <c r="N200" s="289"/>
      <c r="O200" s="289"/>
      <c r="P200" s="289"/>
      <c r="Q200" s="289"/>
      <c r="R200" s="289"/>
      <c r="S200" s="289"/>
      <c r="T200" s="271"/>
      <c r="U200" s="312"/>
      <c r="V200" s="291" t="s">
        <v>40</v>
      </c>
      <c r="W200" s="259" t="s">
        <v>60</v>
      </c>
      <c r="X200" s="226"/>
      <c r="Z200" s="224"/>
      <c r="AA200" s="224"/>
      <c r="AB200" s="224"/>
      <c r="AC200" s="224"/>
      <c r="AD200" s="224"/>
      <c r="AE200" s="224"/>
      <c r="AF200" s="224"/>
      <c r="AG200" s="224"/>
    </row>
    <row r="201" spans="1:33" ht="18.75" customHeight="1">
      <c r="A201" s="292"/>
      <c r="B201" s="293"/>
      <c r="C201" s="259"/>
      <c r="D201" s="259"/>
      <c r="E201" s="294"/>
      <c r="F201" s="295" t="s">
        <v>59</v>
      </c>
      <c r="G201" s="296"/>
      <c r="H201" s="297"/>
      <c r="I201" s="298" t="s">
        <v>43</v>
      </c>
      <c r="J201" s="298" t="s">
        <v>44</v>
      </c>
      <c r="K201" s="298" t="s">
        <v>45</v>
      </c>
      <c r="L201" s="298" t="s">
        <v>46</v>
      </c>
      <c r="M201" s="298" t="s">
        <v>47</v>
      </c>
      <c r="N201" s="298" t="s">
        <v>48</v>
      </c>
      <c r="O201" s="298" t="s">
        <v>49</v>
      </c>
      <c r="P201" s="298" t="s">
        <v>50</v>
      </c>
      <c r="Q201" s="298" t="s">
        <v>51</v>
      </c>
      <c r="R201" s="298" t="s">
        <v>52</v>
      </c>
      <c r="S201" s="298" t="s">
        <v>53</v>
      </c>
      <c r="T201" s="298" t="s">
        <v>54</v>
      </c>
      <c r="U201" s="299"/>
      <c r="V201" s="300"/>
      <c r="W201" s="259"/>
    </row>
    <row r="202" spans="1:33" ht="29.25" customHeight="1">
      <c r="A202" s="301" t="s">
        <v>55</v>
      </c>
      <c r="B202" s="301"/>
      <c r="C202" s="313" t="str">
        <f>IF(C197=0,"",C197)</f>
        <v>La Administración municipal implementa esquemas trasparencia en las operaciones administrativas del Ayuntamiento.</v>
      </c>
      <c r="D202" s="314"/>
      <c r="E202" s="315" t="str">
        <f>IF(E197=0,"",E197)</f>
        <v>Encuestas, solicitudes de información, oficios de atención de solicitudes de información.</v>
      </c>
      <c r="F202" s="304" t="s">
        <v>61</v>
      </c>
      <c r="G202" s="305"/>
      <c r="H202" s="306"/>
      <c r="I202" s="80">
        <f>+I278+I280+I282+I284+I286</f>
        <v>3</v>
      </c>
      <c r="J202" s="80">
        <f t="shared" ref="J202:T202" si="12">+J278+J280+J282+J284+J286</f>
        <v>3</v>
      </c>
      <c r="K202" s="80">
        <f t="shared" si="12"/>
        <v>4</v>
      </c>
      <c r="L202" s="80">
        <f t="shared" si="12"/>
        <v>3</v>
      </c>
      <c r="M202" s="80">
        <f t="shared" si="12"/>
        <v>3</v>
      </c>
      <c r="N202" s="80">
        <f t="shared" si="12"/>
        <v>5</v>
      </c>
      <c r="O202" s="80">
        <f t="shared" si="12"/>
        <v>3</v>
      </c>
      <c r="P202" s="80">
        <f t="shared" si="12"/>
        <v>3</v>
      </c>
      <c r="Q202" s="80">
        <f t="shared" si="12"/>
        <v>4</v>
      </c>
      <c r="R202" s="80">
        <f t="shared" si="12"/>
        <v>3</v>
      </c>
      <c r="S202" s="80">
        <f t="shared" si="12"/>
        <v>3</v>
      </c>
      <c r="T202" s="80">
        <f t="shared" si="12"/>
        <v>4</v>
      </c>
      <c r="U202" s="28"/>
      <c r="V202" s="307">
        <f>IF(SUM(I202:T202)=0,"",SUM(I202:T202))</f>
        <v>41</v>
      </c>
      <c r="W202" s="316">
        <f>IF(V197=0,"-",(V202/V197))</f>
        <v>1</v>
      </c>
      <c r="Y202" s="224"/>
    </row>
    <row r="203" spans="1:33" ht="30" customHeight="1">
      <c r="A203" s="301" t="s">
        <v>57</v>
      </c>
      <c r="B203" s="301"/>
      <c r="C203" s="313" t="str">
        <f>IF(C198=0,"",C198)</f>
        <v/>
      </c>
      <c r="D203" s="314"/>
      <c r="E203" s="315" t="str">
        <f>IF(E198=0,"",E198)</f>
        <v/>
      </c>
      <c r="F203" s="304" t="s">
        <v>62</v>
      </c>
      <c r="G203" s="305"/>
      <c r="H203" s="306"/>
      <c r="I203" s="28"/>
      <c r="J203" s="28"/>
      <c r="K203" s="28"/>
      <c r="L203" s="28"/>
      <c r="M203" s="28"/>
      <c r="N203" s="28"/>
      <c r="O203" s="28"/>
      <c r="P203" s="28"/>
      <c r="Q203" s="28"/>
      <c r="R203" s="28"/>
      <c r="S203" s="28"/>
      <c r="T203" s="28"/>
      <c r="U203" s="28"/>
      <c r="V203" s="307" t="str">
        <f>IF(SUM(I203:T203)=0,"",SUM(I203:T203))</f>
        <v/>
      </c>
      <c r="W203" s="316"/>
      <c r="Y203" s="224"/>
      <c r="AA203" s="227"/>
    </row>
    <row r="204" spans="1:33" ht="5.25" customHeight="1">
      <c r="A204" s="317"/>
      <c r="B204" s="317"/>
      <c r="C204" s="317"/>
      <c r="D204" s="318"/>
      <c r="E204" s="318"/>
      <c r="F204" s="319"/>
      <c r="G204" s="319"/>
      <c r="H204" s="319"/>
      <c r="I204" s="318"/>
      <c r="J204" s="320"/>
      <c r="K204" s="320"/>
      <c r="L204" s="320"/>
      <c r="M204" s="320"/>
      <c r="N204" s="320"/>
      <c r="O204" s="320"/>
      <c r="P204" s="320"/>
      <c r="Q204" s="320"/>
      <c r="R204" s="320"/>
      <c r="S204" s="320"/>
      <c r="T204" s="320"/>
      <c r="U204" s="320"/>
      <c r="V204" s="321"/>
      <c r="W204" s="322"/>
    </row>
    <row r="205" spans="1:33" ht="16.5" customHeight="1">
      <c r="A205" s="323" t="s">
        <v>63</v>
      </c>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4">
        <f>IF(V197=0,"-",(V202/V197))</f>
        <v>1</v>
      </c>
    </row>
    <row r="206" spans="1:33" ht="6.75" customHeight="1">
      <c r="A206" s="325"/>
      <c r="B206" s="325"/>
      <c r="C206" s="325"/>
      <c r="D206" s="325"/>
      <c r="E206" s="325"/>
      <c r="F206" s="325"/>
      <c r="G206" s="325"/>
      <c r="H206" s="325"/>
      <c r="I206" s="325"/>
      <c r="J206" s="325"/>
      <c r="K206" s="325"/>
      <c r="L206" s="325"/>
      <c r="M206" s="325"/>
      <c r="N206" s="325"/>
      <c r="O206" s="325"/>
      <c r="P206" s="325"/>
      <c r="Q206" s="325"/>
      <c r="R206" s="325"/>
      <c r="S206" s="325"/>
      <c r="T206" s="325"/>
      <c r="U206" s="325"/>
      <c r="V206" s="325"/>
      <c r="W206" s="326"/>
    </row>
    <row r="207" spans="1:33" s="227" customFormat="1" ht="33" customHeight="1">
      <c r="A207" s="327" t="s">
        <v>64</v>
      </c>
      <c r="B207" s="328"/>
      <c r="C207" s="328"/>
      <c r="D207" s="328"/>
      <c r="E207" s="328"/>
      <c r="F207" s="329"/>
      <c r="G207" s="330"/>
      <c r="H207" s="330"/>
      <c r="I207" s="330"/>
      <c r="J207" s="330"/>
      <c r="K207" s="330"/>
      <c r="L207" s="330"/>
      <c r="M207" s="330"/>
      <c r="N207" s="330"/>
      <c r="O207" s="330"/>
      <c r="P207" s="330"/>
      <c r="Q207" s="330"/>
      <c r="R207" s="330"/>
      <c r="S207" s="330"/>
      <c r="T207" s="330"/>
      <c r="U207" s="330"/>
      <c r="V207" s="330"/>
      <c r="W207" s="331"/>
      <c r="X207" s="226"/>
      <c r="Z207" s="224"/>
      <c r="AA207" s="224"/>
      <c r="AB207" s="224"/>
      <c r="AC207" s="224"/>
      <c r="AD207" s="224"/>
      <c r="AE207" s="224"/>
      <c r="AF207" s="224"/>
      <c r="AG207" s="224"/>
    </row>
    <row r="208" spans="1:33" s="227" customFormat="1" ht="5.25" customHeight="1">
      <c r="A208" s="341"/>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226"/>
      <c r="Z208" s="224"/>
      <c r="AA208" s="224"/>
      <c r="AB208" s="224"/>
      <c r="AC208" s="224"/>
      <c r="AD208" s="224"/>
      <c r="AE208" s="224"/>
      <c r="AF208" s="224"/>
      <c r="AG208" s="224"/>
    </row>
    <row r="209" spans="1:33" s="263" customFormat="1" ht="48" customHeight="1">
      <c r="A209" s="259" t="s">
        <v>71</v>
      </c>
      <c r="B209" s="259"/>
      <c r="C209" s="260" t="s">
        <v>898</v>
      </c>
      <c r="D209" s="261"/>
      <c r="E209" s="261"/>
      <c r="F209" s="261"/>
      <c r="G209" s="261"/>
      <c r="H209" s="261"/>
      <c r="I209" s="261"/>
      <c r="J209" s="261"/>
      <c r="K209" s="261"/>
      <c r="L209" s="261"/>
      <c r="M209" s="261"/>
      <c r="N209" s="261"/>
      <c r="O209" s="261"/>
      <c r="P209" s="261"/>
      <c r="Q209" s="261"/>
      <c r="R209" s="261"/>
      <c r="S209" s="261"/>
      <c r="T209" s="261"/>
      <c r="U209" s="261"/>
      <c r="V209" s="261"/>
      <c r="W209" s="262"/>
      <c r="X209" s="226"/>
      <c r="Z209" s="264"/>
      <c r="AA209" s="264"/>
      <c r="AB209" s="264"/>
      <c r="AC209" s="264"/>
      <c r="AD209" s="264"/>
      <c r="AE209" s="264"/>
      <c r="AF209" s="264"/>
      <c r="AG209" s="264"/>
    </row>
    <row r="210" spans="1:33" s="227" customFormat="1" ht="6" customHeight="1">
      <c r="A210" s="338"/>
      <c r="B210" s="338"/>
      <c r="C210" s="338"/>
      <c r="D210" s="338"/>
      <c r="E210" s="338"/>
      <c r="F210" s="338"/>
      <c r="G210" s="338"/>
      <c r="H210" s="338"/>
      <c r="I210" s="338"/>
      <c r="J210" s="338"/>
      <c r="K210" s="338"/>
      <c r="L210" s="338"/>
      <c r="M210" s="338"/>
      <c r="N210" s="338"/>
      <c r="O210" s="338"/>
      <c r="P210" s="338"/>
      <c r="Q210" s="338"/>
      <c r="R210" s="338"/>
      <c r="S210" s="338"/>
      <c r="T210" s="338"/>
      <c r="U210" s="338"/>
      <c r="V210" s="338"/>
      <c r="W210" s="338"/>
      <c r="X210" s="226"/>
      <c r="Z210" s="224"/>
      <c r="AA210" s="224"/>
      <c r="AB210" s="224"/>
      <c r="AC210" s="224"/>
      <c r="AD210" s="224"/>
      <c r="AE210" s="224"/>
      <c r="AF210" s="224"/>
      <c r="AG210" s="224"/>
    </row>
    <row r="211" spans="1:33" s="227" customFormat="1" ht="13.5" customHeight="1">
      <c r="A211" s="265" t="s">
        <v>24</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7"/>
      <c r="X211" s="226"/>
      <c r="Z211" s="224"/>
      <c r="AA211" s="224"/>
      <c r="AB211" s="224"/>
      <c r="AC211" s="224"/>
      <c r="AD211" s="224"/>
      <c r="AE211" s="224"/>
      <c r="AF211" s="224"/>
      <c r="AG211" s="224"/>
    </row>
    <row r="212" spans="1:33" s="227" customFormat="1" ht="4.5" customHeight="1">
      <c r="A212" s="257"/>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8"/>
      <c r="X212" s="226"/>
      <c r="Z212" s="224"/>
      <c r="AA212" s="224"/>
      <c r="AB212" s="224"/>
      <c r="AC212" s="224"/>
      <c r="AD212" s="224"/>
      <c r="AE212" s="224"/>
      <c r="AF212" s="224"/>
      <c r="AG212" s="224"/>
    </row>
    <row r="213" spans="1:33" s="227" customFormat="1" ht="30" customHeight="1">
      <c r="A213" s="259" t="s">
        <v>25</v>
      </c>
      <c r="B213" s="259"/>
      <c r="C213" s="268" t="s">
        <v>899</v>
      </c>
      <c r="D213" s="268"/>
      <c r="E213" s="268"/>
      <c r="F213" s="268"/>
      <c r="G213" s="268"/>
      <c r="H213" s="268"/>
      <c r="I213" s="268"/>
      <c r="J213" s="268"/>
      <c r="K213" s="268"/>
      <c r="L213" s="268"/>
      <c r="M213" s="268"/>
      <c r="N213" s="268"/>
      <c r="O213" s="268"/>
      <c r="P213" s="268"/>
      <c r="Q213" s="268"/>
      <c r="R213" s="268"/>
      <c r="S213" s="268"/>
      <c r="T213" s="268"/>
      <c r="U213" s="268"/>
      <c r="V213" s="268"/>
      <c r="W213" s="268"/>
      <c r="X213" s="226"/>
      <c r="Z213" s="224"/>
      <c r="AA213" s="224"/>
      <c r="AB213" s="224"/>
      <c r="AC213" s="224"/>
      <c r="AD213" s="224"/>
      <c r="AE213" s="224"/>
      <c r="AF213" s="224"/>
      <c r="AG213" s="224"/>
    </row>
    <row r="214" spans="1:33" s="227" customFormat="1" ht="3.75" customHeight="1">
      <c r="A214" s="269"/>
      <c r="B214" s="257"/>
      <c r="C214" s="257"/>
      <c r="D214" s="257"/>
      <c r="E214" s="257"/>
      <c r="F214" s="257"/>
      <c r="I214" s="257"/>
      <c r="J214" s="257"/>
      <c r="K214" s="257"/>
      <c r="L214" s="257"/>
      <c r="M214" s="257"/>
      <c r="N214" s="257"/>
      <c r="O214" s="257"/>
      <c r="P214" s="257"/>
      <c r="Q214" s="257"/>
      <c r="R214" s="257"/>
      <c r="S214" s="257"/>
      <c r="T214" s="257"/>
      <c r="U214" s="257"/>
      <c r="V214" s="257"/>
      <c r="W214" s="258"/>
      <c r="X214" s="226"/>
      <c r="Z214" s="224"/>
      <c r="AA214" s="224"/>
      <c r="AB214" s="224"/>
      <c r="AC214" s="224"/>
      <c r="AD214" s="224"/>
      <c r="AE214" s="224"/>
      <c r="AF214" s="224"/>
      <c r="AG214" s="224"/>
    </row>
    <row r="215" spans="1:33" s="227" customFormat="1" ht="27" customHeight="1">
      <c r="A215" s="270" t="s">
        <v>26</v>
      </c>
      <c r="B215" s="271"/>
      <c r="C215" s="15" t="s">
        <v>877</v>
      </c>
      <c r="D215" s="257"/>
      <c r="E215" s="259" t="s">
        <v>27</v>
      </c>
      <c r="F215" s="259"/>
      <c r="G215" s="272" t="s">
        <v>890</v>
      </c>
      <c r="H215" s="272"/>
      <c r="I215" s="272"/>
      <c r="J215" s="272"/>
      <c r="K215" s="257"/>
      <c r="L215" s="257"/>
      <c r="M215" s="259" t="s">
        <v>28</v>
      </c>
      <c r="N215" s="259"/>
      <c r="O215" s="259"/>
      <c r="P215" s="259"/>
      <c r="Q215" s="272" t="s">
        <v>900</v>
      </c>
      <c r="R215" s="272"/>
      <c r="S215" s="272"/>
      <c r="T215" s="272"/>
      <c r="U215" s="272"/>
      <c r="V215" s="272"/>
      <c r="W215" s="272"/>
      <c r="X215" s="226"/>
      <c r="Z215" s="224"/>
      <c r="AA215" s="224"/>
      <c r="AB215" s="224"/>
      <c r="AC215" s="224"/>
      <c r="AD215" s="224"/>
      <c r="AE215" s="224"/>
      <c r="AF215" s="224"/>
      <c r="AG215" s="224"/>
    </row>
    <row r="216" spans="1:33" s="227" customFormat="1" ht="5.25" customHeight="1">
      <c r="A216" s="269"/>
      <c r="B216" s="257"/>
      <c r="C216" s="257"/>
      <c r="D216" s="257"/>
      <c r="E216" s="257"/>
      <c r="F216" s="257"/>
      <c r="I216" s="257"/>
      <c r="J216" s="257"/>
      <c r="K216" s="257"/>
      <c r="L216" s="257"/>
      <c r="M216" s="257"/>
      <c r="N216" s="257"/>
      <c r="O216" s="257"/>
      <c r="P216" s="257"/>
      <c r="Q216" s="257"/>
      <c r="R216" s="257"/>
      <c r="S216" s="257"/>
      <c r="T216" s="257"/>
      <c r="U216" s="257"/>
      <c r="V216" s="257"/>
      <c r="W216" s="258"/>
      <c r="X216" s="226"/>
      <c r="Z216" s="224"/>
      <c r="AA216" s="224"/>
      <c r="AB216" s="224"/>
      <c r="AC216" s="224"/>
      <c r="AD216" s="224"/>
      <c r="AE216" s="224"/>
      <c r="AF216" s="224"/>
      <c r="AG216" s="224"/>
    </row>
    <row r="217" spans="1:33" s="227" customFormat="1" ht="27" customHeight="1">
      <c r="A217" s="270" t="s">
        <v>29</v>
      </c>
      <c r="B217" s="271"/>
      <c r="C217" s="273" t="s">
        <v>878</v>
      </c>
      <c r="D217" s="257"/>
      <c r="E217" s="270" t="s">
        <v>30</v>
      </c>
      <c r="F217" s="271"/>
      <c r="G217" s="272" t="s">
        <v>880</v>
      </c>
      <c r="H217" s="272"/>
      <c r="I217" s="272"/>
      <c r="J217" s="272"/>
      <c r="K217" s="257"/>
      <c r="L217" s="257"/>
      <c r="M217" s="259" t="s">
        <v>31</v>
      </c>
      <c r="N217" s="259"/>
      <c r="O217" s="259"/>
      <c r="P217" s="259"/>
      <c r="Q217" s="272" t="s">
        <v>882</v>
      </c>
      <c r="R217" s="272"/>
      <c r="S217" s="272"/>
      <c r="T217" s="272"/>
      <c r="U217" s="272"/>
      <c r="V217" s="272"/>
      <c r="W217" s="272"/>
      <c r="X217" s="226"/>
      <c r="Z217" s="224"/>
      <c r="AA217" s="224"/>
      <c r="AB217" s="224"/>
      <c r="AC217" s="224"/>
      <c r="AD217" s="224"/>
      <c r="AE217" s="224"/>
      <c r="AF217" s="224"/>
      <c r="AG217" s="224"/>
    </row>
    <row r="218" spans="1:33" s="227" customFormat="1" ht="5.25" customHeight="1">
      <c r="A218" s="257"/>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74"/>
      <c r="X218" s="226"/>
      <c r="Z218" s="224"/>
      <c r="AA218" s="224"/>
      <c r="AB218" s="224"/>
      <c r="AC218" s="224"/>
      <c r="AD218" s="224"/>
      <c r="AE218" s="224"/>
      <c r="AF218" s="224"/>
      <c r="AG218" s="224"/>
    </row>
    <row r="219" spans="1:33" s="227" customFormat="1" ht="15.75" customHeight="1">
      <c r="C219" s="259" t="s">
        <v>32</v>
      </c>
      <c r="D219" s="259"/>
      <c r="E219" s="259"/>
      <c r="F219" s="259"/>
      <c r="H219" s="257"/>
      <c r="I219" s="257"/>
      <c r="J219" s="257"/>
      <c r="O219" s="259" t="s">
        <v>33</v>
      </c>
      <c r="P219" s="259"/>
      <c r="Q219" s="259"/>
      <c r="R219" s="259"/>
      <c r="S219" s="259"/>
      <c r="T219" s="259"/>
      <c r="U219" s="259"/>
      <c r="V219" s="259"/>
      <c r="W219" s="258"/>
      <c r="X219" s="226"/>
      <c r="Z219" s="224"/>
      <c r="AA219" s="224"/>
      <c r="AB219" s="224"/>
      <c r="AC219" s="224"/>
      <c r="AD219" s="224"/>
      <c r="AE219" s="224"/>
      <c r="AF219" s="224"/>
      <c r="AG219" s="224"/>
    </row>
    <row r="220" spans="1:33" s="227" customFormat="1" ht="24.75" customHeight="1">
      <c r="A220" s="257"/>
      <c r="B220" s="257"/>
      <c r="C220" s="275">
        <v>1</v>
      </c>
      <c r="D220" s="257"/>
      <c r="E220" s="276">
        <v>2024</v>
      </c>
      <c r="F220" s="276"/>
      <c r="H220" s="257"/>
      <c r="I220" s="257"/>
      <c r="J220" s="257"/>
      <c r="O220" s="277">
        <v>17</v>
      </c>
      <c r="P220" s="277"/>
      <c r="Q220" s="277"/>
      <c r="R220" s="277"/>
      <c r="S220" s="277"/>
      <c r="T220" s="277"/>
      <c r="U220" s="277"/>
      <c r="V220" s="277"/>
      <c r="X220" s="226"/>
      <c r="Z220" s="224"/>
      <c r="AA220" s="224"/>
      <c r="AB220" s="224"/>
      <c r="AC220" s="224"/>
      <c r="AD220" s="224"/>
      <c r="AE220" s="224"/>
      <c r="AF220" s="224"/>
      <c r="AG220" s="224"/>
    </row>
    <row r="221" spans="1:33" s="278" customFormat="1" ht="12" customHeight="1">
      <c r="C221" s="279" t="s">
        <v>34</v>
      </c>
      <c r="D221" s="280"/>
      <c r="E221" s="281" t="s">
        <v>35</v>
      </c>
      <c r="F221" s="281"/>
      <c r="G221" s="280"/>
      <c r="I221" s="280"/>
      <c r="J221" s="280"/>
      <c r="K221" s="280"/>
      <c r="L221" s="280"/>
      <c r="M221" s="280"/>
      <c r="N221" s="280"/>
      <c r="O221" s="279"/>
      <c r="P221" s="279"/>
      <c r="Q221" s="279"/>
      <c r="R221" s="279"/>
      <c r="S221" s="279"/>
      <c r="T221" s="279"/>
      <c r="U221" s="279"/>
      <c r="V221" s="279"/>
      <c r="W221" s="282"/>
      <c r="X221" s="283"/>
      <c r="Z221" s="284"/>
      <c r="AA221" s="284"/>
      <c r="AB221" s="284"/>
      <c r="AC221" s="284"/>
      <c r="AD221" s="284"/>
      <c r="AE221" s="284"/>
      <c r="AF221" s="284"/>
      <c r="AG221" s="284"/>
    </row>
    <row r="222" spans="1:33" s="227" customFormat="1" ht="3" customHeight="1">
      <c r="A222" s="257"/>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8"/>
      <c r="X222" s="226"/>
      <c r="Z222" s="224"/>
      <c r="AA222" s="224"/>
      <c r="AB222" s="224"/>
      <c r="AC222" s="224"/>
      <c r="AD222" s="224"/>
      <c r="AE222" s="224"/>
      <c r="AF222" s="224"/>
      <c r="AG222" s="224"/>
    </row>
    <row r="223" spans="1:33" s="227" customFormat="1" ht="20.25" customHeight="1">
      <c r="A223" s="285" t="s">
        <v>36</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26"/>
      <c r="Z223" s="224"/>
      <c r="AA223" s="224"/>
      <c r="AB223" s="224"/>
      <c r="AC223" s="224"/>
      <c r="AD223" s="224"/>
      <c r="AE223" s="224"/>
      <c r="AF223" s="224"/>
      <c r="AG223" s="224"/>
    </row>
    <row r="224" spans="1:33" s="227" customFormat="1" ht="15.75" customHeight="1">
      <c r="A224" s="286" t="s">
        <v>37</v>
      </c>
      <c r="B224" s="287"/>
      <c r="C224" s="259" t="s">
        <v>25</v>
      </c>
      <c r="D224" s="259"/>
      <c r="E224" s="288" t="s">
        <v>38</v>
      </c>
      <c r="F224" s="270" t="s">
        <v>39</v>
      </c>
      <c r="G224" s="289"/>
      <c r="H224" s="289"/>
      <c r="I224" s="289"/>
      <c r="J224" s="289"/>
      <c r="K224" s="289"/>
      <c r="L224" s="289"/>
      <c r="M224" s="289"/>
      <c r="N224" s="289"/>
      <c r="O224" s="289"/>
      <c r="P224" s="289"/>
      <c r="Q224" s="289"/>
      <c r="R224" s="289"/>
      <c r="S224" s="289"/>
      <c r="T224" s="271"/>
      <c r="U224" s="290"/>
      <c r="V224" s="291" t="s">
        <v>40</v>
      </c>
      <c r="W224" s="259" t="s">
        <v>41</v>
      </c>
      <c r="X224" s="226"/>
      <c r="Z224" s="224"/>
      <c r="AA224" s="224"/>
      <c r="AB224" s="224"/>
      <c r="AC224" s="224"/>
      <c r="AD224" s="224"/>
      <c r="AE224" s="224"/>
      <c r="AF224" s="224"/>
      <c r="AG224" s="224"/>
    </row>
    <row r="225" spans="1:33" ht="18.75" customHeight="1">
      <c r="A225" s="292"/>
      <c r="B225" s="293"/>
      <c r="C225" s="259"/>
      <c r="D225" s="259"/>
      <c r="E225" s="294"/>
      <c r="F225" s="295" t="s">
        <v>42</v>
      </c>
      <c r="G225" s="296"/>
      <c r="H225" s="297"/>
      <c r="I225" s="298" t="s">
        <v>43</v>
      </c>
      <c r="J225" s="298" t="s">
        <v>44</v>
      </c>
      <c r="K225" s="298" t="s">
        <v>45</v>
      </c>
      <c r="L225" s="298" t="s">
        <v>46</v>
      </c>
      <c r="M225" s="298" t="s">
        <v>47</v>
      </c>
      <c r="N225" s="298" t="s">
        <v>48</v>
      </c>
      <c r="O225" s="298" t="s">
        <v>49</v>
      </c>
      <c r="P225" s="298" t="s">
        <v>50</v>
      </c>
      <c r="Q225" s="298" t="s">
        <v>51</v>
      </c>
      <c r="R225" s="298" t="s">
        <v>52</v>
      </c>
      <c r="S225" s="298" t="s">
        <v>53</v>
      </c>
      <c r="T225" s="298" t="s">
        <v>54</v>
      </c>
      <c r="U225" s="299"/>
      <c r="V225" s="300"/>
      <c r="W225" s="259"/>
    </row>
    <row r="226" spans="1:33" ht="29.25" customHeight="1">
      <c r="A226" s="301" t="s">
        <v>55</v>
      </c>
      <c r="B226" s="301"/>
      <c r="C226" s="302" t="s">
        <v>898</v>
      </c>
      <c r="D226" s="302"/>
      <c r="E226" s="303" t="s">
        <v>1090</v>
      </c>
      <c r="F226" s="304" t="s">
        <v>56</v>
      </c>
      <c r="G226" s="305"/>
      <c r="H226" s="306"/>
      <c r="I226" s="80">
        <f>+I287+I289+I291+I293</f>
        <v>3</v>
      </c>
      <c r="J226" s="80">
        <f t="shared" ref="J226:T226" si="13">+J287+J289+J291+J293</f>
        <v>1</v>
      </c>
      <c r="K226" s="80">
        <f t="shared" si="13"/>
        <v>2</v>
      </c>
      <c r="L226" s="80">
        <f t="shared" si="13"/>
        <v>1</v>
      </c>
      <c r="M226" s="80">
        <f t="shared" si="13"/>
        <v>1</v>
      </c>
      <c r="N226" s="80">
        <f t="shared" si="13"/>
        <v>2</v>
      </c>
      <c r="O226" s="80">
        <f t="shared" si="13"/>
        <v>1</v>
      </c>
      <c r="P226" s="80">
        <f t="shared" si="13"/>
        <v>1</v>
      </c>
      <c r="Q226" s="80">
        <f t="shared" si="13"/>
        <v>2</v>
      </c>
      <c r="R226" s="80">
        <f t="shared" si="13"/>
        <v>1</v>
      </c>
      <c r="S226" s="80">
        <f t="shared" si="13"/>
        <v>1</v>
      </c>
      <c r="T226" s="80">
        <f t="shared" si="13"/>
        <v>1</v>
      </c>
      <c r="U226" s="28"/>
      <c r="V226" s="307">
        <f>IF(SUM(I226:T226)=0,"",SUM(I226:T226))</f>
        <v>17</v>
      </c>
      <c r="W226" s="316">
        <f>IF(V226=0,"-",(V231/V226))</f>
        <v>1</v>
      </c>
      <c r="X226" s="309">
        <f>+I226+J226+K226</f>
        <v>6</v>
      </c>
      <c r="Y226" s="224"/>
    </row>
    <row r="227" spans="1:33" ht="30" customHeight="1">
      <c r="A227" s="301" t="s">
        <v>57</v>
      </c>
      <c r="B227" s="301"/>
      <c r="C227" s="302"/>
      <c r="D227" s="302"/>
      <c r="E227" s="303"/>
      <c r="F227" s="304" t="s">
        <v>58</v>
      </c>
      <c r="G227" s="305"/>
      <c r="H227" s="306"/>
      <c r="I227" s="28"/>
      <c r="J227" s="28"/>
      <c r="K227" s="28"/>
      <c r="L227" s="28"/>
      <c r="M227" s="28"/>
      <c r="N227" s="28"/>
      <c r="O227" s="28"/>
      <c r="P227" s="28"/>
      <c r="Q227" s="28"/>
      <c r="R227" s="28"/>
      <c r="S227" s="28"/>
      <c r="T227" s="28"/>
      <c r="U227" s="28"/>
      <c r="V227" s="307" t="str">
        <f>IF(SUM(I227:T227)=0,"",SUM(I227:T227))</f>
        <v/>
      </c>
      <c r="W227" s="316"/>
      <c r="Y227" s="224"/>
      <c r="AA227" s="227"/>
    </row>
    <row r="228" spans="1:33" ht="17.25" customHeight="1">
      <c r="A228" s="311" t="s">
        <v>59</v>
      </c>
      <c r="B228" s="311"/>
      <c r="C228" s="311"/>
      <c r="D228" s="311"/>
      <c r="E228" s="311"/>
      <c r="F228" s="311"/>
      <c r="G228" s="311"/>
      <c r="H228" s="311"/>
      <c r="I228" s="311"/>
      <c r="J228" s="311"/>
      <c r="K228" s="311"/>
      <c r="L228" s="311"/>
      <c r="M228" s="311"/>
      <c r="N228" s="311"/>
      <c r="O228" s="311"/>
      <c r="P228" s="311"/>
      <c r="Q228" s="311"/>
      <c r="R228" s="311"/>
      <c r="S228" s="311"/>
      <c r="T228" s="311"/>
      <c r="U228" s="311"/>
      <c r="V228" s="311"/>
      <c r="W228" s="311"/>
    </row>
    <row r="229" spans="1:33" s="227" customFormat="1" ht="15.75" customHeight="1">
      <c r="A229" s="286" t="s">
        <v>37</v>
      </c>
      <c r="B229" s="287"/>
      <c r="C229" s="259" t="s">
        <v>25</v>
      </c>
      <c r="D229" s="259"/>
      <c r="E229" s="288" t="s">
        <v>38</v>
      </c>
      <c r="F229" s="270" t="s">
        <v>39</v>
      </c>
      <c r="G229" s="289"/>
      <c r="H229" s="289"/>
      <c r="I229" s="289"/>
      <c r="J229" s="289"/>
      <c r="K229" s="289"/>
      <c r="L229" s="289"/>
      <c r="M229" s="289"/>
      <c r="N229" s="289"/>
      <c r="O229" s="289"/>
      <c r="P229" s="289"/>
      <c r="Q229" s="289"/>
      <c r="R229" s="289"/>
      <c r="S229" s="289"/>
      <c r="T229" s="271"/>
      <c r="U229" s="312"/>
      <c r="V229" s="291" t="s">
        <v>40</v>
      </c>
      <c r="W229" s="259" t="s">
        <v>60</v>
      </c>
      <c r="X229" s="226"/>
      <c r="Z229" s="224"/>
      <c r="AA229" s="224"/>
      <c r="AB229" s="224"/>
      <c r="AC229" s="224"/>
      <c r="AD229" s="224"/>
      <c r="AE229" s="224"/>
      <c r="AF229" s="224"/>
      <c r="AG229" s="224"/>
    </row>
    <row r="230" spans="1:33" ht="18.75" customHeight="1">
      <c r="A230" s="292"/>
      <c r="B230" s="293"/>
      <c r="C230" s="259"/>
      <c r="D230" s="259"/>
      <c r="E230" s="294"/>
      <c r="F230" s="295" t="s">
        <v>59</v>
      </c>
      <c r="G230" s="296"/>
      <c r="H230" s="297"/>
      <c r="I230" s="298" t="s">
        <v>43</v>
      </c>
      <c r="J230" s="298" t="s">
        <v>44</v>
      </c>
      <c r="K230" s="298" t="s">
        <v>45</v>
      </c>
      <c r="L230" s="298" t="s">
        <v>46</v>
      </c>
      <c r="M230" s="298" t="s">
        <v>47</v>
      </c>
      <c r="N230" s="298" t="s">
        <v>48</v>
      </c>
      <c r="O230" s="298" t="s">
        <v>49</v>
      </c>
      <c r="P230" s="298" t="s">
        <v>50</v>
      </c>
      <c r="Q230" s="298" t="s">
        <v>51</v>
      </c>
      <c r="R230" s="298" t="s">
        <v>52</v>
      </c>
      <c r="S230" s="298" t="s">
        <v>53</v>
      </c>
      <c r="T230" s="298" t="s">
        <v>54</v>
      </c>
      <c r="U230" s="299"/>
      <c r="V230" s="300"/>
      <c r="W230" s="259"/>
    </row>
    <row r="231" spans="1:33" ht="29.25" customHeight="1">
      <c r="A231" s="301" t="s">
        <v>55</v>
      </c>
      <c r="B231" s="301"/>
      <c r="C231" s="313" t="str">
        <f>IF(C226=0,"",C226)</f>
        <v>La Administración Municipal mantiene la imagen Institucional en las acciones que ejecuta.</v>
      </c>
      <c r="D231" s="314"/>
      <c r="E231" s="315" t="str">
        <f>IF(E226=0,"",E226)</f>
        <v>Informes</v>
      </c>
      <c r="F231" s="304" t="s">
        <v>61</v>
      </c>
      <c r="G231" s="305"/>
      <c r="H231" s="306"/>
      <c r="I231" s="80">
        <f>+I288+I290+I292+I294</f>
        <v>3</v>
      </c>
      <c r="J231" s="80">
        <f t="shared" ref="J231:T231" si="14">+J288+J290+J292+J294</f>
        <v>1</v>
      </c>
      <c r="K231" s="80">
        <f t="shared" si="14"/>
        <v>2</v>
      </c>
      <c r="L231" s="80">
        <f t="shared" si="14"/>
        <v>1</v>
      </c>
      <c r="M231" s="80">
        <f t="shared" si="14"/>
        <v>1</v>
      </c>
      <c r="N231" s="80">
        <f t="shared" si="14"/>
        <v>2</v>
      </c>
      <c r="O231" s="80">
        <f t="shared" si="14"/>
        <v>1</v>
      </c>
      <c r="P231" s="80">
        <f t="shared" si="14"/>
        <v>1</v>
      </c>
      <c r="Q231" s="80">
        <f t="shared" si="14"/>
        <v>2</v>
      </c>
      <c r="R231" s="80">
        <f t="shared" si="14"/>
        <v>1</v>
      </c>
      <c r="S231" s="80">
        <f t="shared" si="14"/>
        <v>1</v>
      </c>
      <c r="T231" s="80">
        <f t="shared" si="14"/>
        <v>1</v>
      </c>
      <c r="U231" s="28"/>
      <c r="V231" s="307">
        <f>IF(SUM(I231:T231)=0,"",SUM(I231:T231))</f>
        <v>17</v>
      </c>
      <c r="W231" s="316">
        <f>IF(V226=0,"-",(V231/V226))</f>
        <v>1</v>
      </c>
      <c r="Y231" s="224"/>
    </row>
    <row r="232" spans="1:33" ht="30" customHeight="1">
      <c r="A232" s="301" t="s">
        <v>57</v>
      </c>
      <c r="B232" s="301"/>
      <c r="C232" s="313" t="str">
        <f>IF(C227=0,"",C227)</f>
        <v/>
      </c>
      <c r="D232" s="314"/>
      <c r="E232" s="315" t="str">
        <f>IF(E227=0,"",E227)</f>
        <v/>
      </c>
      <c r="F232" s="304" t="s">
        <v>62</v>
      </c>
      <c r="G232" s="305"/>
      <c r="H232" s="306"/>
      <c r="I232" s="28"/>
      <c r="J232" s="28"/>
      <c r="K232" s="28"/>
      <c r="L232" s="28"/>
      <c r="M232" s="28"/>
      <c r="N232" s="28"/>
      <c r="O232" s="28"/>
      <c r="P232" s="28"/>
      <c r="Q232" s="28"/>
      <c r="R232" s="28"/>
      <c r="S232" s="28"/>
      <c r="T232" s="28"/>
      <c r="U232" s="28"/>
      <c r="V232" s="307" t="str">
        <f>IF(SUM(I232:T232)=0,"",SUM(I232:T232))</f>
        <v/>
      </c>
      <c r="W232" s="316"/>
      <c r="Y232" s="224"/>
      <c r="AA232" s="227"/>
    </row>
    <row r="233" spans="1:33" ht="5.25" customHeight="1">
      <c r="A233" s="317"/>
      <c r="B233" s="317"/>
      <c r="C233" s="317"/>
      <c r="D233" s="318"/>
      <c r="E233" s="318"/>
      <c r="F233" s="319"/>
      <c r="G233" s="319"/>
      <c r="H233" s="319"/>
      <c r="I233" s="318"/>
      <c r="J233" s="320"/>
      <c r="K233" s="320"/>
      <c r="L233" s="320"/>
      <c r="M233" s="320"/>
      <c r="N233" s="320"/>
      <c r="O233" s="320"/>
      <c r="P233" s="320"/>
      <c r="Q233" s="320"/>
      <c r="R233" s="320"/>
      <c r="S233" s="320"/>
      <c r="T233" s="320"/>
      <c r="U233" s="320"/>
      <c r="V233" s="321"/>
      <c r="W233" s="322"/>
    </row>
    <row r="234" spans="1:33" ht="16.5" customHeight="1">
      <c r="A234" s="323" t="s">
        <v>63</v>
      </c>
      <c r="B234" s="323"/>
      <c r="C234" s="323"/>
      <c r="D234" s="323"/>
      <c r="E234" s="323"/>
      <c r="F234" s="323"/>
      <c r="G234" s="323"/>
      <c r="H234" s="323"/>
      <c r="I234" s="323"/>
      <c r="J234" s="323"/>
      <c r="K234" s="323"/>
      <c r="L234" s="323"/>
      <c r="M234" s="323"/>
      <c r="N234" s="323"/>
      <c r="O234" s="323"/>
      <c r="P234" s="323"/>
      <c r="Q234" s="323"/>
      <c r="R234" s="323"/>
      <c r="S234" s="323"/>
      <c r="T234" s="323"/>
      <c r="U234" s="323"/>
      <c r="V234" s="323"/>
      <c r="W234" s="324">
        <f>IF(V226=0,"-",(V231/V226))</f>
        <v>1</v>
      </c>
    </row>
    <row r="235" spans="1:33" ht="6.75" customHeight="1">
      <c r="A235" s="325"/>
      <c r="B235" s="325"/>
      <c r="C235" s="325"/>
      <c r="D235" s="325"/>
      <c r="E235" s="325"/>
      <c r="F235" s="325"/>
      <c r="G235" s="325"/>
      <c r="H235" s="325"/>
      <c r="I235" s="325"/>
      <c r="J235" s="325"/>
      <c r="K235" s="325"/>
      <c r="L235" s="325"/>
      <c r="M235" s="325"/>
      <c r="N235" s="325"/>
      <c r="O235" s="325"/>
      <c r="P235" s="325"/>
      <c r="Q235" s="325"/>
      <c r="R235" s="325"/>
      <c r="S235" s="325"/>
      <c r="T235" s="325"/>
      <c r="U235" s="325"/>
      <c r="V235" s="325"/>
      <c r="W235" s="326"/>
    </row>
    <row r="236" spans="1:33" s="227" customFormat="1" ht="33" customHeight="1">
      <c r="A236" s="327" t="s">
        <v>64</v>
      </c>
      <c r="B236" s="328"/>
      <c r="C236" s="328"/>
      <c r="D236" s="328"/>
      <c r="E236" s="328"/>
      <c r="F236" s="329"/>
      <c r="G236" s="330"/>
      <c r="H236" s="330"/>
      <c r="I236" s="330"/>
      <c r="J236" s="330"/>
      <c r="K236" s="330"/>
      <c r="L236" s="330"/>
      <c r="M236" s="330"/>
      <c r="N236" s="330"/>
      <c r="O236" s="330"/>
      <c r="P236" s="330"/>
      <c r="Q236" s="330"/>
      <c r="R236" s="330"/>
      <c r="S236" s="330"/>
      <c r="T236" s="330"/>
      <c r="U236" s="330"/>
      <c r="V236" s="330"/>
      <c r="W236" s="331"/>
      <c r="X236" s="226"/>
      <c r="Z236" s="224"/>
      <c r="AA236" s="224"/>
      <c r="AB236" s="224"/>
      <c r="AC236" s="224"/>
      <c r="AD236" s="224"/>
      <c r="AE236" s="224"/>
      <c r="AF236" s="224"/>
      <c r="AG236" s="224"/>
    </row>
    <row r="237" spans="1:33" s="227" customFormat="1" ht="3.75" customHeight="1">
      <c r="A237" s="341"/>
      <c r="B237" s="341"/>
      <c r="C237" s="341"/>
      <c r="D237" s="341"/>
      <c r="E237" s="341"/>
      <c r="F237" s="341"/>
      <c r="G237" s="341"/>
      <c r="H237" s="341"/>
      <c r="I237" s="341"/>
      <c r="J237" s="341"/>
      <c r="K237" s="341"/>
      <c r="L237" s="341"/>
      <c r="M237" s="341"/>
      <c r="N237" s="341"/>
      <c r="O237" s="341"/>
      <c r="P237" s="341"/>
      <c r="Q237" s="341"/>
      <c r="R237" s="341"/>
      <c r="S237" s="341"/>
      <c r="T237" s="341"/>
      <c r="U237" s="341"/>
      <c r="V237" s="341"/>
      <c r="W237" s="341"/>
      <c r="X237" s="226"/>
      <c r="Z237" s="224"/>
      <c r="AA237" s="224"/>
      <c r="AB237" s="224"/>
      <c r="AC237" s="224"/>
      <c r="AD237" s="224"/>
      <c r="AE237" s="224"/>
      <c r="AF237" s="224"/>
      <c r="AG237" s="224"/>
    </row>
    <row r="238" spans="1:33" ht="3.75" customHeight="1">
      <c r="A238" s="344"/>
      <c r="B238" s="344"/>
      <c r="C238" s="345"/>
      <c r="D238" s="345"/>
      <c r="E238" s="345"/>
      <c r="F238" s="345"/>
      <c r="G238" s="346"/>
      <c r="H238" s="346"/>
      <c r="I238" s="347"/>
      <c r="J238" s="347"/>
      <c r="K238" s="347"/>
      <c r="L238" s="347"/>
      <c r="M238" s="347"/>
      <c r="N238" s="347"/>
      <c r="O238" s="347"/>
      <c r="P238" s="347"/>
      <c r="Q238" s="347"/>
      <c r="R238" s="347"/>
      <c r="S238" s="347"/>
      <c r="T238" s="347"/>
      <c r="U238" s="347"/>
      <c r="V238" s="348"/>
      <c r="W238" s="348"/>
    </row>
    <row r="239" spans="1:33" ht="26.25" customHeight="1">
      <c r="A239" s="254" t="s">
        <v>72</v>
      </c>
      <c r="B239" s="255"/>
      <c r="C239" s="255"/>
      <c r="D239" s="255"/>
      <c r="E239" s="255"/>
      <c r="F239" s="255"/>
      <c r="G239" s="255"/>
      <c r="H239" s="255"/>
      <c r="I239" s="255"/>
      <c r="J239" s="255"/>
      <c r="K239" s="255"/>
      <c r="L239" s="255"/>
      <c r="M239" s="255"/>
      <c r="N239" s="255"/>
      <c r="O239" s="255"/>
      <c r="P239" s="255"/>
      <c r="Q239" s="255"/>
      <c r="R239" s="255"/>
      <c r="S239" s="255"/>
      <c r="T239" s="255"/>
      <c r="U239" s="255"/>
      <c r="V239" s="255"/>
      <c r="W239" s="256"/>
    </row>
    <row r="240" spans="1:33" ht="4.5" customHeight="1">
      <c r="C240" s="227"/>
      <c r="D240" s="227"/>
      <c r="E240" s="227"/>
      <c r="F240" s="227"/>
      <c r="G240" s="227"/>
      <c r="H240" s="227"/>
      <c r="I240" s="227"/>
    </row>
    <row r="241" spans="1:23" ht="19.5" customHeight="1">
      <c r="A241" s="349" t="s">
        <v>73</v>
      </c>
      <c r="B241" s="259" t="s">
        <v>74</v>
      </c>
      <c r="C241" s="259"/>
      <c r="D241" s="259"/>
      <c r="E241" s="259" t="s">
        <v>38</v>
      </c>
      <c r="F241" s="270" t="s">
        <v>75</v>
      </c>
      <c r="G241" s="289"/>
      <c r="H241" s="289"/>
      <c r="I241" s="289"/>
      <c r="J241" s="289"/>
      <c r="K241" s="289"/>
      <c r="L241" s="289"/>
      <c r="M241" s="289"/>
      <c r="N241" s="289"/>
      <c r="O241" s="289"/>
      <c r="P241" s="289"/>
      <c r="Q241" s="289"/>
      <c r="R241" s="289"/>
      <c r="S241" s="289"/>
      <c r="T241" s="271"/>
      <c r="U241" s="312"/>
      <c r="V241" s="259" t="s">
        <v>40</v>
      </c>
      <c r="W241" s="259" t="s">
        <v>76</v>
      </c>
    </row>
    <row r="242" spans="1:23" ht="25.5" customHeight="1">
      <c r="A242" s="350"/>
      <c r="B242" s="259"/>
      <c r="C242" s="259"/>
      <c r="D242" s="259"/>
      <c r="E242" s="259"/>
      <c r="F242" s="304" t="s">
        <v>77</v>
      </c>
      <c r="G242" s="305"/>
      <c r="H242" s="306"/>
      <c r="I242" s="351" t="s">
        <v>43</v>
      </c>
      <c r="J242" s="351" t="s">
        <v>44</v>
      </c>
      <c r="K242" s="351" t="s">
        <v>45</v>
      </c>
      <c r="L242" s="351" t="s">
        <v>46</v>
      </c>
      <c r="M242" s="351" t="s">
        <v>47</v>
      </c>
      <c r="N242" s="351" t="s">
        <v>48</v>
      </c>
      <c r="O242" s="351" t="s">
        <v>49</v>
      </c>
      <c r="P242" s="351" t="s">
        <v>50</v>
      </c>
      <c r="Q242" s="351" t="s">
        <v>51</v>
      </c>
      <c r="R242" s="351" t="s">
        <v>52</v>
      </c>
      <c r="S242" s="351" t="s">
        <v>53</v>
      </c>
      <c r="T242" s="351" t="s">
        <v>54</v>
      </c>
      <c r="U242" s="351"/>
      <c r="V242" s="259"/>
      <c r="W242" s="259"/>
    </row>
    <row r="243" spans="1:23" ht="18.75" customHeight="1">
      <c r="A243" s="352" t="s">
        <v>78</v>
      </c>
      <c r="B243" s="353">
        <v>1</v>
      </c>
      <c r="C243" s="354" t="s">
        <v>873</v>
      </c>
      <c r="D243" s="355"/>
      <c r="E243" s="302" t="s">
        <v>1192</v>
      </c>
      <c r="F243" s="356" t="s">
        <v>42</v>
      </c>
      <c r="G243" s="357"/>
      <c r="H243" s="358"/>
      <c r="I243" s="359"/>
      <c r="J243" s="359"/>
      <c r="K243" s="359"/>
      <c r="L243" s="359"/>
      <c r="M243" s="359"/>
      <c r="N243" s="359"/>
      <c r="O243" s="359">
        <v>1</v>
      </c>
      <c r="P243" s="359"/>
      <c r="Q243" s="359"/>
      <c r="R243" s="359"/>
      <c r="S243" s="359"/>
      <c r="T243" s="359"/>
      <c r="U243" s="359"/>
      <c r="V243" s="360">
        <f t="shared" ref="V243:V262" si="15">SUM(I243:T243)</f>
        <v>1</v>
      </c>
      <c r="W243" s="316">
        <f>IF(V243=0,"-",V244/V243)</f>
        <v>1</v>
      </c>
    </row>
    <row r="244" spans="1:23" ht="18.75" customHeight="1">
      <c r="A244" s="361"/>
      <c r="B244" s="353"/>
      <c r="C244" s="362"/>
      <c r="D244" s="363"/>
      <c r="E244" s="302"/>
      <c r="F244" s="364" t="s">
        <v>59</v>
      </c>
      <c r="G244" s="365"/>
      <c r="H244" s="366"/>
      <c r="I244" s="80"/>
      <c r="J244" s="80"/>
      <c r="K244" s="80"/>
      <c r="L244" s="80"/>
      <c r="M244" s="80"/>
      <c r="N244" s="80"/>
      <c r="O244" s="80">
        <v>1</v>
      </c>
      <c r="P244" s="80"/>
      <c r="Q244" s="80"/>
      <c r="R244" s="80"/>
      <c r="S244" s="80"/>
      <c r="T244" s="80"/>
      <c r="U244" s="80"/>
      <c r="V244" s="360">
        <f t="shared" si="15"/>
        <v>1</v>
      </c>
      <c r="W244" s="316"/>
    </row>
    <row r="245" spans="1:23" ht="18.75" customHeight="1">
      <c r="A245" s="361"/>
      <c r="B245" s="353">
        <v>2</v>
      </c>
      <c r="C245" s="354" t="s">
        <v>901</v>
      </c>
      <c r="D245" s="355"/>
      <c r="E245" s="302" t="s">
        <v>1193</v>
      </c>
      <c r="F245" s="356" t="s">
        <v>42</v>
      </c>
      <c r="G245" s="357"/>
      <c r="H245" s="358"/>
      <c r="I245" s="359"/>
      <c r="J245" s="359"/>
      <c r="K245" s="359"/>
      <c r="L245" s="359"/>
      <c r="M245" s="359"/>
      <c r="N245" s="359"/>
      <c r="O245" s="359">
        <v>1</v>
      </c>
      <c r="P245" s="359"/>
      <c r="Q245" s="359"/>
      <c r="R245" s="359"/>
      <c r="S245" s="359"/>
      <c r="T245" s="359"/>
      <c r="U245" s="367"/>
      <c r="V245" s="360">
        <f t="shared" si="15"/>
        <v>1</v>
      </c>
      <c r="W245" s="316">
        <f>IF(V245=0,"-",V246/V245)</f>
        <v>1</v>
      </c>
    </row>
    <row r="246" spans="1:23" ht="18.75" customHeight="1">
      <c r="A246" s="361"/>
      <c r="B246" s="353"/>
      <c r="C246" s="362"/>
      <c r="D246" s="363"/>
      <c r="E246" s="302"/>
      <c r="F246" s="364" t="s">
        <v>59</v>
      </c>
      <c r="G246" s="365"/>
      <c r="H246" s="366"/>
      <c r="I246" s="80"/>
      <c r="J246" s="80"/>
      <c r="K246" s="80"/>
      <c r="L246" s="80"/>
      <c r="M246" s="80"/>
      <c r="N246" s="80"/>
      <c r="O246" s="80">
        <v>1</v>
      </c>
      <c r="P246" s="80"/>
      <c r="Q246" s="80"/>
      <c r="R246" s="80"/>
      <c r="S246" s="80"/>
      <c r="T246" s="80"/>
      <c r="U246" s="80"/>
      <c r="V246" s="360">
        <f t="shared" si="15"/>
        <v>1</v>
      </c>
      <c r="W246" s="316"/>
    </row>
    <row r="247" spans="1:23" ht="18.75" customHeight="1">
      <c r="A247" s="361"/>
      <c r="B247" s="353">
        <v>3</v>
      </c>
      <c r="C247" s="354" t="s">
        <v>902</v>
      </c>
      <c r="D247" s="355"/>
      <c r="E247" s="302" t="s">
        <v>1194</v>
      </c>
      <c r="F247" s="356" t="s">
        <v>42</v>
      </c>
      <c r="G247" s="357"/>
      <c r="H247" s="358"/>
      <c r="I247" s="359">
        <v>1</v>
      </c>
      <c r="J247" s="359">
        <v>1</v>
      </c>
      <c r="K247" s="359">
        <v>1</v>
      </c>
      <c r="L247" s="359">
        <v>1</v>
      </c>
      <c r="M247" s="359">
        <v>1</v>
      </c>
      <c r="N247" s="359">
        <v>1</v>
      </c>
      <c r="O247" s="359">
        <v>1</v>
      </c>
      <c r="P247" s="359">
        <v>1</v>
      </c>
      <c r="Q247" s="359">
        <v>1</v>
      </c>
      <c r="R247" s="359">
        <v>1</v>
      </c>
      <c r="S247" s="359">
        <v>1</v>
      </c>
      <c r="T247" s="359">
        <v>1</v>
      </c>
      <c r="U247" s="359"/>
      <c r="V247" s="360">
        <f t="shared" si="15"/>
        <v>12</v>
      </c>
      <c r="W247" s="316">
        <f>IF(V247=0,"-",V248/V247)</f>
        <v>1</v>
      </c>
    </row>
    <row r="248" spans="1:23" ht="18.75" customHeight="1">
      <c r="A248" s="361"/>
      <c r="B248" s="353"/>
      <c r="C248" s="362"/>
      <c r="D248" s="363"/>
      <c r="E248" s="302"/>
      <c r="F248" s="364" t="s">
        <v>59</v>
      </c>
      <c r="G248" s="365"/>
      <c r="H248" s="366"/>
      <c r="I248" s="80">
        <v>1</v>
      </c>
      <c r="J248" s="80">
        <v>1</v>
      </c>
      <c r="K248" s="80">
        <v>1</v>
      </c>
      <c r="L248" s="80">
        <v>1</v>
      </c>
      <c r="M248" s="80">
        <v>1</v>
      </c>
      <c r="N248" s="80">
        <v>1</v>
      </c>
      <c r="O248" s="80">
        <v>1</v>
      </c>
      <c r="P248" s="80">
        <v>1</v>
      </c>
      <c r="Q248" s="80">
        <v>1</v>
      </c>
      <c r="R248" s="80">
        <v>1</v>
      </c>
      <c r="S248" s="80">
        <v>1</v>
      </c>
      <c r="T248" s="80">
        <v>1</v>
      </c>
      <c r="U248" s="80"/>
      <c r="V248" s="360">
        <f t="shared" si="15"/>
        <v>12</v>
      </c>
      <c r="W248" s="316"/>
    </row>
    <row r="249" spans="1:23" ht="18.75" customHeight="1">
      <c r="A249" s="361"/>
      <c r="B249" s="353">
        <v>4</v>
      </c>
      <c r="C249" s="354" t="s">
        <v>903</v>
      </c>
      <c r="D249" s="355"/>
      <c r="E249" s="302" t="s">
        <v>1195</v>
      </c>
      <c r="F249" s="356" t="s">
        <v>42</v>
      </c>
      <c r="G249" s="357"/>
      <c r="H249" s="358"/>
      <c r="I249" s="359"/>
      <c r="J249" s="359"/>
      <c r="K249" s="359">
        <v>1</v>
      </c>
      <c r="L249" s="359"/>
      <c r="M249" s="359"/>
      <c r="N249" s="359"/>
      <c r="O249" s="359"/>
      <c r="P249" s="359"/>
      <c r="Q249" s="359"/>
      <c r="R249" s="359"/>
      <c r="S249" s="359"/>
      <c r="T249" s="359"/>
      <c r="U249" s="359"/>
      <c r="V249" s="360">
        <f t="shared" si="15"/>
        <v>1</v>
      </c>
      <c r="W249" s="316">
        <f>IF(V249=0,"-",V250/V249)</f>
        <v>1</v>
      </c>
    </row>
    <row r="250" spans="1:23" ht="18.75" customHeight="1">
      <c r="A250" s="361"/>
      <c r="B250" s="353"/>
      <c r="C250" s="362"/>
      <c r="D250" s="363"/>
      <c r="E250" s="302"/>
      <c r="F250" s="364" t="s">
        <v>59</v>
      </c>
      <c r="G250" s="365"/>
      <c r="H250" s="366"/>
      <c r="I250" s="80"/>
      <c r="J250" s="80"/>
      <c r="K250" s="80">
        <v>1</v>
      </c>
      <c r="L250" s="80"/>
      <c r="M250" s="80"/>
      <c r="N250" s="80"/>
      <c r="O250" s="80"/>
      <c r="P250" s="80"/>
      <c r="Q250" s="80"/>
      <c r="R250" s="80"/>
      <c r="S250" s="80"/>
      <c r="T250" s="80"/>
      <c r="U250" s="80"/>
      <c r="V250" s="360">
        <f t="shared" si="15"/>
        <v>1</v>
      </c>
      <c r="W250" s="316"/>
    </row>
    <row r="251" spans="1:23" ht="18.75" customHeight="1">
      <c r="A251" s="361"/>
      <c r="B251" s="353">
        <v>5</v>
      </c>
      <c r="C251" s="354" t="s">
        <v>904</v>
      </c>
      <c r="D251" s="355"/>
      <c r="E251" s="302" t="s">
        <v>1195</v>
      </c>
      <c r="F251" s="356" t="s">
        <v>42</v>
      </c>
      <c r="G251" s="357"/>
      <c r="H251" s="358"/>
      <c r="I251" s="359"/>
      <c r="J251" s="359"/>
      <c r="K251" s="359"/>
      <c r="L251" s="359"/>
      <c r="M251" s="359">
        <v>1</v>
      </c>
      <c r="N251" s="359"/>
      <c r="O251" s="359"/>
      <c r="P251" s="359">
        <v>1</v>
      </c>
      <c r="Q251" s="359"/>
      <c r="R251" s="359"/>
      <c r="S251" s="359"/>
      <c r="T251" s="359"/>
      <c r="U251" s="359"/>
      <c r="V251" s="360">
        <f t="shared" ref="V251:V254" si="16">SUM(I251:T251)</f>
        <v>2</v>
      </c>
      <c r="W251" s="316">
        <f>IF(V251=0,"-",V252/V251)</f>
        <v>1</v>
      </c>
    </row>
    <row r="252" spans="1:23" ht="18.75" customHeight="1">
      <c r="A252" s="361"/>
      <c r="B252" s="353"/>
      <c r="C252" s="362"/>
      <c r="D252" s="363"/>
      <c r="E252" s="302"/>
      <c r="F252" s="364" t="s">
        <v>59</v>
      </c>
      <c r="G252" s="365"/>
      <c r="H252" s="366"/>
      <c r="I252" s="80"/>
      <c r="J252" s="80"/>
      <c r="K252" s="80"/>
      <c r="L252" s="80"/>
      <c r="M252" s="80">
        <v>1</v>
      </c>
      <c r="N252" s="80"/>
      <c r="O252" s="80"/>
      <c r="P252" s="80">
        <v>1</v>
      </c>
      <c r="Q252" s="80"/>
      <c r="R252" s="80"/>
      <c r="S252" s="80"/>
      <c r="T252" s="80"/>
      <c r="U252" s="80"/>
      <c r="V252" s="360">
        <f t="shared" si="16"/>
        <v>2</v>
      </c>
      <c r="W252" s="316"/>
    </row>
    <row r="253" spans="1:23" ht="18.75" customHeight="1">
      <c r="A253" s="361"/>
      <c r="B253" s="353">
        <v>6</v>
      </c>
      <c r="C253" s="354" t="s">
        <v>905</v>
      </c>
      <c r="D253" s="355"/>
      <c r="E253" s="302" t="s">
        <v>1195</v>
      </c>
      <c r="F253" s="356" t="s">
        <v>42</v>
      </c>
      <c r="G253" s="357"/>
      <c r="H253" s="358"/>
      <c r="I253" s="359"/>
      <c r="J253" s="359"/>
      <c r="K253" s="359"/>
      <c r="L253" s="359"/>
      <c r="M253" s="359">
        <v>1</v>
      </c>
      <c r="N253" s="359"/>
      <c r="O253" s="359"/>
      <c r="P253" s="359"/>
      <c r="Q253" s="359"/>
      <c r="R253" s="359"/>
      <c r="S253" s="359"/>
      <c r="T253" s="359"/>
      <c r="U253" s="359"/>
      <c r="V253" s="360">
        <f t="shared" si="16"/>
        <v>1</v>
      </c>
      <c r="W253" s="316">
        <f>IF(V253=0,"-",V254/V253)</f>
        <v>1</v>
      </c>
    </row>
    <row r="254" spans="1:23" ht="18.75" customHeight="1">
      <c r="A254" s="361"/>
      <c r="B254" s="353"/>
      <c r="C254" s="362"/>
      <c r="D254" s="363"/>
      <c r="E254" s="302"/>
      <c r="F254" s="364" t="s">
        <v>59</v>
      </c>
      <c r="G254" s="365"/>
      <c r="H254" s="366"/>
      <c r="I254" s="80"/>
      <c r="J254" s="80"/>
      <c r="K254" s="80"/>
      <c r="L254" s="80"/>
      <c r="M254" s="80">
        <v>1</v>
      </c>
      <c r="N254" s="80"/>
      <c r="O254" s="80"/>
      <c r="P254" s="80"/>
      <c r="Q254" s="80"/>
      <c r="R254" s="80"/>
      <c r="S254" s="80"/>
      <c r="T254" s="80"/>
      <c r="U254" s="80"/>
      <c r="V254" s="360">
        <f t="shared" si="16"/>
        <v>1</v>
      </c>
      <c r="W254" s="316"/>
    </row>
    <row r="255" spans="1:23" ht="18.75" customHeight="1">
      <c r="A255" s="361"/>
      <c r="B255" s="353">
        <v>7</v>
      </c>
      <c r="C255" s="354" t="s">
        <v>906</v>
      </c>
      <c r="D255" s="355"/>
      <c r="E255" s="302" t="s">
        <v>1196</v>
      </c>
      <c r="F255" s="356" t="s">
        <v>42</v>
      </c>
      <c r="G255" s="357"/>
      <c r="H255" s="358"/>
      <c r="I255" s="359"/>
      <c r="J255" s="359"/>
      <c r="K255" s="359"/>
      <c r="L255" s="359"/>
      <c r="M255" s="359">
        <v>1</v>
      </c>
      <c r="N255" s="359"/>
      <c r="O255" s="359"/>
      <c r="P255" s="359"/>
      <c r="Q255" s="359"/>
      <c r="R255" s="359"/>
      <c r="S255" s="359"/>
      <c r="T255" s="359"/>
      <c r="U255" s="359"/>
      <c r="V255" s="360">
        <f t="shared" si="15"/>
        <v>1</v>
      </c>
      <c r="W255" s="316">
        <f>IF(V255=0,"-",V256/V255)</f>
        <v>1</v>
      </c>
    </row>
    <row r="256" spans="1:23" ht="18.75" customHeight="1">
      <c r="A256" s="368"/>
      <c r="B256" s="353"/>
      <c r="C256" s="362"/>
      <c r="D256" s="363"/>
      <c r="E256" s="302"/>
      <c r="F256" s="364" t="s">
        <v>59</v>
      </c>
      <c r="G256" s="365"/>
      <c r="H256" s="366"/>
      <c r="I256" s="80"/>
      <c r="J256" s="80"/>
      <c r="K256" s="80"/>
      <c r="L256" s="80"/>
      <c r="M256" s="80">
        <v>1</v>
      </c>
      <c r="N256" s="80"/>
      <c r="O256" s="80"/>
      <c r="P256" s="80"/>
      <c r="Q256" s="80"/>
      <c r="R256" s="80"/>
      <c r="S256" s="80"/>
      <c r="T256" s="80"/>
      <c r="U256" s="80"/>
      <c r="V256" s="360">
        <f t="shared" si="15"/>
        <v>1</v>
      </c>
      <c r="W256" s="316"/>
    </row>
    <row r="257" spans="1:23" ht="18.75" customHeight="1">
      <c r="A257" s="352" t="s">
        <v>79</v>
      </c>
      <c r="B257" s="369">
        <v>1</v>
      </c>
      <c r="C257" s="354" t="s">
        <v>907</v>
      </c>
      <c r="D257" s="355"/>
      <c r="E257" s="302" t="s">
        <v>1197</v>
      </c>
      <c r="F257" s="356" t="s">
        <v>42</v>
      </c>
      <c r="G257" s="357"/>
      <c r="H257" s="358"/>
      <c r="I257" s="359"/>
      <c r="J257" s="359"/>
      <c r="K257" s="359"/>
      <c r="L257" s="359"/>
      <c r="M257" s="359"/>
      <c r="N257" s="359"/>
      <c r="O257" s="359"/>
      <c r="P257" s="359"/>
      <c r="Q257" s="359">
        <v>1</v>
      </c>
      <c r="R257" s="359"/>
      <c r="S257" s="359"/>
      <c r="T257" s="359"/>
      <c r="U257" s="359"/>
      <c r="V257" s="360">
        <f t="shared" si="15"/>
        <v>1</v>
      </c>
      <c r="W257" s="316">
        <f>IF(V257=0,"-",V258/V257)</f>
        <v>1</v>
      </c>
    </row>
    <row r="258" spans="1:23" ht="18.75" customHeight="1">
      <c r="A258" s="361"/>
      <c r="B258" s="369"/>
      <c r="C258" s="362"/>
      <c r="D258" s="363"/>
      <c r="E258" s="302"/>
      <c r="F258" s="364" t="s">
        <v>59</v>
      </c>
      <c r="G258" s="365"/>
      <c r="H258" s="366"/>
      <c r="I258" s="80"/>
      <c r="J258" s="80"/>
      <c r="K258" s="80"/>
      <c r="L258" s="80"/>
      <c r="M258" s="80"/>
      <c r="N258" s="80"/>
      <c r="O258" s="80"/>
      <c r="P258" s="80"/>
      <c r="Q258" s="80">
        <v>1</v>
      </c>
      <c r="R258" s="80"/>
      <c r="S258" s="80"/>
      <c r="T258" s="80"/>
      <c r="U258" s="80"/>
      <c r="V258" s="360">
        <f t="shared" si="15"/>
        <v>1</v>
      </c>
      <c r="W258" s="316"/>
    </row>
    <row r="259" spans="1:23" ht="18.75" customHeight="1">
      <c r="A259" s="361"/>
      <c r="B259" s="369">
        <v>2</v>
      </c>
      <c r="C259" s="354" t="s">
        <v>908</v>
      </c>
      <c r="D259" s="355"/>
      <c r="E259" s="302" t="s">
        <v>1198</v>
      </c>
      <c r="F259" s="356" t="s">
        <v>42</v>
      </c>
      <c r="G259" s="357"/>
      <c r="H259" s="358"/>
      <c r="I259" s="359"/>
      <c r="J259" s="359"/>
      <c r="K259" s="359">
        <v>1</v>
      </c>
      <c r="L259" s="359"/>
      <c r="M259" s="359"/>
      <c r="N259" s="359"/>
      <c r="O259" s="359"/>
      <c r="P259" s="359"/>
      <c r="Q259" s="359"/>
      <c r="R259" s="359"/>
      <c r="S259" s="359"/>
      <c r="T259" s="359"/>
      <c r="U259" s="359"/>
      <c r="V259" s="360">
        <f t="shared" si="15"/>
        <v>1</v>
      </c>
      <c r="W259" s="316">
        <f>IF(V259=0,"-",V260/V259)</f>
        <v>1</v>
      </c>
    </row>
    <row r="260" spans="1:23" ht="18.75" customHeight="1">
      <c r="A260" s="361"/>
      <c r="B260" s="369"/>
      <c r="C260" s="362"/>
      <c r="D260" s="363"/>
      <c r="E260" s="302"/>
      <c r="F260" s="364" t="s">
        <v>59</v>
      </c>
      <c r="G260" s="365"/>
      <c r="H260" s="366"/>
      <c r="I260" s="80"/>
      <c r="J260" s="80"/>
      <c r="K260" s="80">
        <v>1</v>
      </c>
      <c r="L260" s="80"/>
      <c r="M260" s="80"/>
      <c r="N260" s="80"/>
      <c r="O260" s="80"/>
      <c r="P260" s="80"/>
      <c r="Q260" s="80"/>
      <c r="R260" s="80"/>
      <c r="S260" s="80"/>
      <c r="T260" s="80"/>
      <c r="U260" s="80"/>
      <c r="V260" s="360">
        <f t="shared" si="15"/>
        <v>1</v>
      </c>
      <c r="W260" s="316"/>
    </row>
    <row r="261" spans="1:23" ht="18.75" customHeight="1">
      <c r="A261" s="361"/>
      <c r="B261" s="369">
        <v>3</v>
      </c>
      <c r="C261" s="354" t="s">
        <v>909</v>
      </c>
      <c r="D261" s="355"/>
      <c r="E261" s="302" t="s">
        <v>1199</v>
      </c>
      <c r="F261" s="356" t="s">
        <v>42</v>
      </c>
      <c r="G261" s="357"/>
      <c r="H261" s="358"/>
      <c r="I261" s="359"/>
      <c r="J261" s="359"/>
      <c r="K261" s="359">
        <v>1</v>
      </c>
      <c r="L261" s="359"/>
      <c r="M261" s="359"/>
      <c r="N261" s="359">
        <v>1</v>
      </c>
      <c r="O261" s="359"/>
      <c r="P261" s="359"/>
      <c r="Q261" s="359">
        <v>1</v>
      </c>
      <c r="R261" s="359"/>
      <c r="S261" s="359"/>
      <c r="T261" s="359">
        <v>1</v>
      </c>
      <c r="U261" s="359"/>
      <c r="V261" s="360">
        <f t="shared" si="15"/>
        <v>4</v>
      </c>
      <c r="W261" s="316">
        <f>IF(V261=0,"-",V262/V261)</f>
        <v>1</v>
      </c>
    </row>
    <row r="262" spans="1:23" ht="18.75" customHeight="1">
      <c r="A262" s="361"/>
      <c r="B262" s="369"/>
      <c r="C262" s="362"/>
      <c r="D262" s="363"/>
      <c r="E262" s="302"/>
      <c r="F262" s="364" t="s">
        <v>59</v>
      </c>
      <c r="G262" s="365"/>
      <c r="H262" s="366"/>
      <c r="I262" s="80"/>
      <c r="J262" s="80"/>
      <c r="K262" s="80">
        <v>1</v>
      </c>
      <c r="L262" s="80"/>
      <c r="M262" s="80"/>
      <c r="N262" s="80">
        <v>1</v>
      </c>
      <c r="O262" s="80"/>
      <c r="P262" s="80"/>
      <c r="Q262" s="80">
        <v>1</v>
      </c>
      <c r="R262" s="80"/>
      <c r="S262" s="80"/>
      <c r="T262" s="80">
        <v>1</v>
      </c>
      <c r="U262" s="80"/>
      <c r="V262" s="360">
        <f t="shared" si="15"/>
        <v>4</v>
      </c>
      <c r="W262" s="316"/>
    </row>
    <row r="263" spans="1:23" ht="18.75" customHeight="1">
      <c r="A263" s="361"/>
      <c r="B263" s="369">
        <v>4</v>
      </c>
      <c r="C263" s="354" t="s">
        <v>910</v>
      </c>
      <c r="D263" s="355"/>
      <c r="E263" s="302" t="s">
        <v>1200</v>
      </c>
      <c r="F263" s="356" t="s">
        <v>42</v>
      </c>
      <c r="G263" s="357"/>
      <c r="H263" s="358"/>
      <c r="I263" s="359"/>
      <c r="J263" s="359"/>
      <c r="K263" s="359"/>
      <c r="L263" s="359">
        <v>1</v>
      </c>
      <c r="M263" s="359"/>
      <c r="N263" s="359"/>
      <c r="O263" s="359">
        <v>1</v>
      </c>
      <c r="P263" s="359"/>
      <c r="Q263" s="359"/>
      <c r="R263" s="359">
        <v>1</v>
      </c>
      <c r="S263" s="359"/>
      <c r="T263" s="359"/>
      <c r="U263" s="359"/>
      <c r="V263" s="360">
        <f t="shared" ref="V263:V294" si="17">SUM(I263:T263)</f>
        <v>3</v>
      </c>
      <c r="W263" s="316">
        <f t="shared" ref="W263" si="18">IF(V263=0,"-",V264/V263)</f>
        <v>1</v>
      </c>
    </row>
    <row r="264" spans="1:23" ht="18.75" customHeight="1">
      <c r="A264" s="361"/>
      <c r="B264" s="369"/>
      <c r="C264" s="362"/>
      <c r="D264" s="363"/>
      <c r="E264" s="302"/>
      <c r="F264" s="364" t="s">
        <v>59</v>
      </c>
      <c r="G264" s="365"/>
      <c r="H264" s="366"/>
      <c r="I264" s="80"/>
      <c r="J264" s="80"/>
      <c r="K264" s="80"/>
      <c r="L264" s="80">
        <v>1</v>
      </c>
      <c r="M264" s="80"/>
      <c r="N264" s="80"/>
      <c r="O264" s="80">
        <v>1</v>
      </c>
      <c r="P264" s="80"/>
      <c r="Q264" s="80"/>
      <c r="R264" s="80">
        <v>1</v>
      </c>
      <c r="S264" s="80"/>
      <c r="T264" s="80"/>
      <c r="U264" s="80"/>
      <c r="V264" s="360">
        <f t="shared" si="17"/>
        <v>3</v>
      </c>
      <c r="W264" s="316"/>
    </row>
    <row r="265" spans="1:23" ht="18.75" customHeight="1">
      <c r="A265" s="361"/>
      <c r="B265" s="369">
        <v>5</v>
      </c>
      <c r="C265" s="354" t="s">
        <v>911</v>
      </c>
      <c r="D265" s="355"/>
      <c r="E265" s="302" t="s">
        <v>1201</v>
      </c>
      <c r="F265" s="356" t="s">
        <v>42</v>
      </c>
      <c r="G265" s="357"/>
      <c r="H265" s="358"/>
      <c r="I265" s="359"/>
      <c r="J265" s="359"/>
      <c r="K265" s="359">
        <v>1</v>
      </c>
      <c r="L265" s="359"/>
      <c r="M265" s="359"/>
      <c r="N265" s="359">
        <v>1</v>
      </c>
      <c r="O265" s="359"/>
      <c r="P265" s="359"/>
      <c r="Q265" s="359">
        <v>1</v>
      </c>
      <c r="R265" s="359"/>
      <c r="S265" s="359"/>
      <c r="T265" s="359">
        <v>1</v>
      </c>
      <c r="U265" s="359"/>
      <c r="V265" s="360">
        <f t="shared" si="17"/>
        <v>4</v>
      </c>
      <c r="W265" s="316">
        <f t="shared" ref="W265" si="19">IF(V265=0,"-",V266/V265)</f>
        <v>1</v>
      </c>
    </row>
    <row r="266" spans="1:23" ht="18.75" customHeight="1">
      <c r="A266" s="368"/>
      <c r="B266" s="369"/>
      <c r="C266" s="362"/>
      <c r="D266" s="363"/>
      <c r="E266" s="302"/>
      <c r="F266" s="364" t="s">
        <v>59</v>
      </c>
      <c r="G266" s="365"/>
      <c r="H266" s="366"/>
      <c r="I266" s="80"/>
      <c r="J266" s="80"/>
      <c r="K266" s="80">
        <v>1</v>
      </c>
      <c r="L266" s="80"/>
      <c r="M266" s="80"/>
      <c r="N266" s="80">
        <v>1</v>
      </c>
      <c r="O266" s="80"/>
      <c r="P266" s="80"/>
      <c r="Q266" s="80">
        <v>1</v>
      </c>
      <c r="R266" s="80"/>
      <c r="S266" s="80"/>
      <c r="T266" s="80">
        <v>1</v>
      </c>
      <c r="U266" s="80"/>
      <c r="V266" s="360">
        <f t="shared" si="17"/>
        <v>4</v>
      </c>
      <c r="W266" s="316"/>
    </row>
    <row r="267" spans="1:23" ht="18.75" customHeight="1">
      <c r="A267" s="352" t="s">
        <v>80</v>
      </c>
      <c r="B267" s="369">
        <v>1</v>
      </c>
      <c r="C267" s="354" t="s">
        <v>912</v>
      </c>
      <c r="D267" s="355"/>
      <c r="E267" s="302" t="s">
        <v>1090</v>
      </c>
      <c r="F267" s="356" t="s">
        <v>42</v>
      </c>
      <c r="G267" s="357"/>
      <c r="H267" s="358"/>
      <c r="I267" s="359">
        <v>1</v>
      </c>
      <c r="J267" s="359"/>
      <c r="K267" s="359"/>
      <c r="L267" s="359"/>
      <c r="M267" s="359"/>
      <c r="N267" s="359"/>
      <c r="O267" s="359"/>
      <c r="P267" s="359"/>
      <c r="Q267" s="359"/>
      <c r="R267" s="359"/>
      <c r="S267" s="359"/>
      <c r="T267" s="359"/>
      <c r="U267" s="359"/>
      <c r="V267" s="360">
        <f t="shared" si="17"/>
        <v>1</v>
      </c>
      <c r="W267" s="316">
        <f t="shared" ref="W267" si="20">IF(V267=0,"-",V268/V267)</f>
        <v>1</v>
      </c>
    </row>
    <row r="268" spans="1:23" ht="18.75" customHeight="1">
      <c r="A268" s="361"/>
      <c r="B268" s="369"/>
      <c r="C268" s="362"/>
      <c r="D268" s="363"/>
      <c r="E268" s="302"/>
      <c r="F268" s="364" t="s">
        <v>59</v>
      </c>
      <c r="G268" s="365"/>
      <c r="H268" s="366"/>
      <c r="I268" s="80">
        <v>1</v>
      </c>
      <c r="J268" s="80"/>
      <c r="K268" s="80"/>
      <c r="L268" s="80"/>
      <c r="M268" s="80"/>
      <c r="N268" s="80"/>
      <c r="O268" s="80"/>
      <c r="P268" s="80"/>
      <c r="Q268" s="80"/>
      <c r="R268" s="80"/>
      <c r="S268" s="80"/>
      <c r="T268" s="80"/>
      <c r="U268" s="80"/>
      <c r="V268" s="360">
        <f t="shared" si="17"/>
        <v>1</v>
      </c>
      <c r="W268" s="316"/>
    </row>
    <row r="269" spans="1:23" ht="18.75" customHeight="1">
      <c r="A269" s="361"/>
      <c r="B269" s="369">
        <v>2</v>
      </c>
      <c r="C269" s="354" t="s">
        <v>913</v>
      </c>
      <c r="D269" s="355"/>
      <c r="E269" s="302" t="s">
        <v>1185</v>
      </c>
      <c r="F269" s="356" t="s">
        <v>42</v>
      </c>
      <c r="G269" s="357"/>
      <c r="H269" s="358"/>
      <c r="I269" s="359">
        <v>1</v>
      </c>
      <c r="J269" s="359"/>
      <c r="K269" s="359"/>
      <c r="L269" s="359"/>
      <c r="M269" s="359"/>
      <c r="N269" s="359"/>
      <c r="O269" s="359"/>
      <c r="P269" s="359"/>
      <c r="Q269" s="359"/>
      <c r="R269" s="359"/>
      <c r="S269" s="359"/>
      <c r="T269" s="359"/>
      <c r="U269" s="359"/>
      <c r="V269" s="360">
        <f t="shared" si="17"/>
        <v>1</v>
      </c>
      <c r="W269" s="316">
        <f t="shared" ref="W269" si="21">IF(V269=0,"-",V270/V269)</f>
        <v>1</v>
      </c>
    </row>
    <row r="270" spans="1:23" ht="18.75" customHeight="1">
      <c r="A270" s="361"/>
      <c r="B270" s="369"/>
      <c r="C270" s="362"/>
      <c r="D270" s="363"/>
      <c r="E270" s="302"/>
      <c r="F270" s="364" t="s">
        <v>59</v>
      </c>
      <c r="G270" s="365"/>
      <c r="H270" s="366"/>
      <c r="I270" s="80">
        <v>1</v>
      </c>
      <c r="J270" s="80"/>
      <c r="K270" s="80"/>
      <c r="L270" s="80"/>
      <c r="M270" s="80"/>
      <c r="N270" s="80"/>
      <c r="O270" s="80"/>
      <c r="P270" s="80"/>
      <c r="Q270" s="80"/>
      <c r="R270" s="80"/>
      <c r="S270" s="80"/>
      <c r="T270" s="80"/>
      <c r="U270" s="80"/>
      <c r="V270" s="360">
        <f t="shared" si="17"/>
        <v>1</v>
      </c>
      <c r="W270" s="316"/>
    </row>
    <row r="271" spans="1:23" ht="18.75" customHeight="1">
      <c r="A271" s="361"/>
      <c r="B271" s="369">
        <v>3</v>
      </c>
      <c r="C271" s="354" t="s">
        <v>914</v>
      </c>
      <c r="D271" s="355"/>
      <c r="E271" s="302" t="s">
        <v>1202</v>
      </c>
      <c r="F271" s="356" t="s">
        <v>42</v>
      </c>
      <c r="G271" s="357"/>
      <c r="H271" s="358"/>
      <c r="I271" s="359"/>
      <c r="J271" s="359"/>
      <c r="K271" s="359"/>
      <c r="L271" s="359"/>
      <c r="M271" s="359"/>
      <c r="N271" s="359">
        <v>1</v>
      </c>
      <c r="O271" s="359"/>
      <c r="P271" s="359"/>
      <c r="Q271" s="359"/>
      <c r="R271" s="359"/>
      <c r="S271" s="359"/>
      <c r="T271" s="359"/>
      <c r="U271" s="359"/>
      <c r="V271" s="360">
        <f t="shared" si="17"/>
        <v>1</v>
      </c>
      <c r="W271" s="316">
        <f t="shared" ref="W271" si="22">IF(V271=0,"-",V272/V271)</f>
        <v>1</v>
      </c>
    </row>
    <row r="272" spans="1:23" ht="18.75" customHeight="1">
      <c r="A272" s="361"/>
      <c r="B272" s="369"/>
      <c r="C272" s="362"/>
      <c r="D272" s="363"/>
      <c r="E272" s="302"/>
      <c r="F272" s="364" t="s">
        <v>59</v>
      </c>
      <c r="G272" s="365"/>
      <c r="H272" s="366"/>
      <c r="I272" s="80"/>
      <c r="J272" s="80"/>
      <c r="K272" s="80"/>
      <c r="L272" s="80"/>
      <c r="M272" s="80"/>
      <c r="N272" s="80">
        <v>1</v>
      </c>
      <c r="O272" s="80"/>
      <c r="P272" s="80"/>
      <c r="Q272" s="80"/>
      <c r="R272" s="80"/>
      <c r="S272" s="80"/>
      <c r="T272" s="80"/>
      <c r="U272" s="80"/>
      <c r="V272" s="360">
        <f t="shared" si="17"/>
        <v>1</v>
      </c>
      <c r="W272" s="316"/>
    </row>
    <row r="273" spans="1:23" ht="18.75" customHeight="1">
      <c r="A273" s="361"/>
      <c r="B273" s="369">
        <v>4</v>
      </c>
      <c r="C273" s="354" t="s">
        <v>915</v>
      </c>
      <c r="D273" s="355"/>
      <c r="E273" s="302" t="s">
        <v>1203</v>
      </c>
      <c r="F273" s="356" t="s">
        <v>42</v>
      </c>
      <c r="G273" s="357"/>
      <c r="H273" s="358"/>
      <c r="I273" s="359">
        <v>1</v>
      </c>
      <c r="J273" s="359"/>
      <c r="K273" s="359"/>
      <c r="L273" s="359"/>
      <c r="M273" s="359"/>
      <c r="N273" s="359"/>
      <c r="O273" s="359"/>
      <c r="P273" s="359"/>
      <c r="Q273" s="359"/>
      <c r="R273" s="359"/>
      <c r="S273" s="359"/>
      <c r="T273" s="359"/>
      <c r="U273" s="359"/>
      <c r="V273" s="360">
        <f t="shared" si="17"/>
        <v>1</v>
      </c>
      <c r="W273" s="316">
        <f t="shared" ref="W273" si="23">IF(V273=0,"-",V274/V273)</f>
        <v>1</v>
      </c>
    </row>
    <row r="274" spans="1:23" ht="18.75" customHeight="1">
      <c r="A274" s="361"/>
      <c r="B274" s="369"/>
      <c r="C274" s="362"/>
      <c r="D274" s="363"/>
      <c r="E274" s="302"/>
      <c r="F274" s="364" t="s">
        <v>59</v>
      </c>
      <c r="G274" s="365"/>
      <c r="H274" s="366"/>
      <c r="I274" s="80">
        <v>1</v>
      </c>
      <c r="J274" s="80"/>
      <c r="K274" s="80"/>
      <c r="L274" s="80"/>
      <c r="M274" s="80"/>
      <c r="N274" s="80"/>
      <c r="O274" s="80"/>
      <c r="P274" s="80"/>
      <c r="Q274" s="80"/>
      <c r="R274" s="80"/>
      <c r="S274" s="80"/>
      <c r="T274" s="80"/>
      <c r="U274" s="80"/>
      <c r="V274" s="360">
        <f t="shared" si="17"/>
        <v>1</v>
      </c>
      <c r="W274" s="316"/>
    </row>
    <row r="275" spans="1:23" ht="18.75" customHeight="1">
      <c r="A275" s="361"/>
      <c r="B275" s="369">
        <v>5</v>
      </c>
      <c r="C275" s="354" t="s">
        <v>916</v>
      </c>
      <c r="D275" s="355"/>
      <c r="E275" s="302" t="s">
        <v>1186</v>
      </c>
      <c r="F275" s="356" t="s">
        <v>42</v>
      </c>
      <c r="G275" s="357"/>
      <c r="H275" s="358"/>
      <c r="I275" s="359"/>
      <c r="J275" s="359">
        <v>1</v>
      </c>
      <c r="K275" s="359"/>
      <c r="L275" s="359">
        <v>1</v>
      </c>
      <c r="M275" s="359"/>
      <c r="N275" s="359">
        <v>1</v>
      </c>
      <c r="O275" s="359"/>
      <c r="P275" s="359">
        <v>1</v>
      </c>
      <c r="Q275" s="359"/>
      <c r="R275" s="359"/>
      <c r="S275" s="359">
        <v>1</v>
      </c>
      <c r="T275" s="359"/>
      <c r="U275" s="359"/>
      <c r="V275" s="360">
        <f t="shared" si="17"/>
        <v>5</v>
      </c>
      <c r="W275" s="316">
        <f t="shared" ref="W275" si="24">IF(V275=0,"-",V276/V275)</f>
        <v>1</v>
      </c>
    </row>
    <row r="276" spans="1:23" ht="18.75" customHeight="1">
      <c r="A276" s="368"/>
      <c r="B276" s="369"/>
      <c r="C276" s="362"/>
      <c r="D276" s="363"/>
      <c r="E276" s="302"/>
      <c r="F276" s="364" t="s">
        <v>59</v>
      </c>
      <c r="G276" s="365"/>
      <c r="H276" s="366"/>
      <c r="I276" s="80"/>
      <c r="J276" s="80">
        <v>1</v>
      </c>
      <c r="K276" s="80"/>
      <c r="L276" s="80">
        <v>1</v>
      </c>
      <c r="M276" s="80"/>
      <c r="N276" s="80">
        <v>1</v>
      </c>
      <c r="O276" s="80"/>
      <c r="P276" s="80">
        <v>1</v>
      </c>
      <c r="Q276" s="80"/>
      <c r="R276" s="80"/>
      <c r="S276" s="80">
        <v>1</v>
      </c>
      <c r="T276" s="80"/>
      <c r="U276" s="80"/>
      <c r="V276" s="360">
        <f t="shared" si="17"/>
        <v>5</v>
      </c>
      <c r="W276" s="316"/>
    </row>
    <row r="277" spans="1:23" ht="18.75" customHeight="1">
      <c r="A277" s="352" t="s">
        <v>81</v>
      </c>
      <c r="B277" s="369">
        <v>1</v>
      </c>
      <c r="C277" s="354" t="s">
        <v>917</v>
      </c>
      <c r="D277" s="355"/>
      <c r="E277" s="302" t="s">
        <v>1195</v>
      </c>
      <c r="F277" s="356" t="s">
        <v>42</v>
      </c>
      <c r="G277" s="357"/>
      <c r="H277" s="358"/>
      <c r="I277" s="359">
        <v>1</v>
      </c>
      <c r="J277" s="359">
        <v>1</v>
      </c>
      <c r="K277" s="359">
        <v>1</v>
      </c>
      <c r="L277" s="359">
        <v>1</v>
      </c>
      <c r="M277" s="359">
        <v>1</v>
      </c>
      <c r="N277" s="359">
        <v>1</v>
      </c>
      <c r="O277" s="359">
        <v>1</v>
      </c>
      <c r="P277" s="359">
        <v>1</v>
      </c>
      <c r="Q277" s="359">
        <v>1</v>
      </c>
      <c r="R277" s="359">
        <v>1</v>
      </c>
      <c r="S277" s="359">
        <v>1</v>
      </c>
      <c r="T277" s="359">
        <v>1</v>
      </c>
      <c r="U277" s="359"/>
      <c r="V277" s="360">
        <f t="shared" si="17"/>
        <v>12</v>
      </c>
      <c r="W277" s="316">
        <f t="shared" ref="W277" si="25">IF(V277=0,"-",V278/V277)</f>
        <v>1</v>
      </c>
    </row>
    <row r="278" spans="1:23" ht="18.75" customHeight="1">
      <c r="A278" s="361"/>
      <c r="B278" s="369"/>
      <c r="C278" s="362"/>
      <c r="D278" s="363"/>
      <c r="E278" s="302"/>
      <c r="F278" s="364" t="s">
        <v>59</v>
      </c>
      <c r="G278" s="365"/>
      <c r="H278" s="366"/>
      <c r="I278" s="80">
        <v>1</v>
      </c>
      <c r="J278" s="80">
        <v>1</v>
      </c>
      <c r="K278" s="80">
        <v>1</v>
      </c>
      <c r="L278" s="80">
        <v>1</v>
      </c>
      <c r="M278" s="80">
        <v>1</v>
      </c>
      <c r="N278" s="80">
        <v>1</v>
      </c>
      <c r="O278" s="80">
        <v>1</v>
      </c>
      <c r="P278" s="80">
        <v>1</v>
      </c>
      <c r="Q278" s="80">
        <v>1</v>
      </c>
      <c r="R278" s="80">
        <v>1</v>
      </c>
      <c r="S278" s="80">
        <v>1</v>
      </c>
      <c r="T278" s="80">
        <v>1</v>
      </c>
      <c r="U278" s="80"/>
      <c r="V278" s="360">
        <f t="shared" si="17"/>
        <v>12</v>
      </c>
      <c r="W278" s="316"/>
    </row>
    <row r="279" spans="1:23" ht="18.75" customHeight="1">
      <c r="A279" s="361"/>
      <c r="B279" s="369">
        <v>2</v>
      </c>
      <c r="C279" s="354" t="s">
        <v>918</v>
      </c>
      <c r="D279" s="355"/>
      <c r="E279" s="302" t="s">
        <v>1195</v>
      </c>
      <c r="F279" s="356" t="s">
        <v>42</v>
      </c>
      <c r="G279" s="357"/>
      <c r="H279" s="358"/>
      <c r="I279" s="359">
        <v>1</v>
      </c>
      <c r="J279" s="359">
        <v>1</v>
      </c>
      <c r="K279" s="359">
        <v>1</v>
      </c>
      <c r="L279" s="359">
        <v>1</v>
      </c>
      <c r="M279" s="359">
        <v>1</v>
      </c>
      <c r="N279" s="359">
        <v>1</v>
      </c>
      <c r="O279" s="359">
        <v>1</v>
      </c>
      <c r="P279" s="359">
        <v>1</v>
      </c>
      <c r="Q279" s="359">
        <v>1</v>
      </c>
      <c r="R279" s="359">
        <v>1</v>
      </c>
      <c r="S279" s="359">
        <v>1</v>
      </c>
      <c r="T279" s="359">
        <v>1</v>
      </c>
      <c r="U279" s="359"/>
      <c r="V279" s="360">
        <f t="shared" si="17"/>
        <v>12</v>
      </c>
      <c r="W279" s="316">
        <f t="shared" ref="W279" si="26">IF(V279=0,"-",V280/V279)</f>
        <v>1</v>
      </c>
    </row>
    <row r="280" spans="1:23" ht="18.75" customHeight="1">
      <c r="A280" s="361"/>
      <c r="B280" s="369"/>
      <c r="C280" s="362"/>
      <c r="D280" s="363"/>
      <c r="E280" s="302"/>
      <c r="F280" s="364" t="s">
        <v>59</v>
      </c>
      <c r="G280" s="365"/>
      <c r="H280" s="366"/>
      <c r="I280" s="80">
        <v>1</v>
      </c>
      <c r="J280" s="80">
        <v>1</v>
      </c>
      <c r="K280" s="80">
        <v>1</v>
      </c>
      <c r="L280" s="80">
        <v>1</v>
      </c>
      <c r="M280" s="80">
        <v>1</v>
      </c>
      <c r="N280" s="80">
        <v>1</v>
      </c>
      <c r="O280" s="80">
        <v>1</v>
      </c>
      <c r="P280" s="80">
        <v>1</v>
      </c>
      <c r="Q280" s="80">
        <v>1</v>
      </c>
      <c r="R280" s="80">
        <v>1</v>
      </c>
      <c r="S280" s="80">
        <v>1</v>
      </c>
      <c r="T280" s="80">
        <v>1</v>
      </c>
      <c r="U280" s="80"/>
      <c r="V280" s="360">
        <f t="shared" si="17"/>
        <v>12</v>
      </c>
      <c r="W280" s="316"/>
    </row>
    <row r="281" spans="1:23" ht="18.75" customHeight="1">
      <c r="A281" s="361"/>
      <c r="B281" s="369">
        <v>3</v>
      </c>
      <c r="C281" s="354" t="s">
        <v>919</v>
      </c>
      <c r="D281" s="355"/>
      <c r="E281" s="302" t="s">
        <v>1195</v>
      </c>
      <c r="F281" s="356" t="s">
        <v>42</v>
      </c>
      <c r="G281" s="357"/>
      <c r="H281" s="358"/>
      <c r="I281" s="359"/>
      <c r="J281" s="359"/>
      <c r="K281" s="359">
        <v>1</v>
      </c>
      <c r="L281" s="359"/>
      <c r="M281" s="359"/>
      <c r="N281" s="359">
        <v>1</v>
      </c>
      <c r="O281" s="359"/>
      <c r="P281" s="359"/>
      <c r="Q281" s="359">
        <v>1</v>
      </c>
      <c r="R281" s="359"/>
      <c r="S281" s="359"/>
      <c r="T281" s="359">
        <v>1</v>
      </c>
      <c r="U281" s="359"/>
      <c r="V281" s="360">
        <f t="shared" si="17"/>
        <v>4</v>
      </c>
      <c r="W281" s="316">
        <f t="shared" ref="W281" si="27">IF(V281=0,"-",V282/V281)</f>
        <v>1</v>
      </c>
    </row>
    <row r="282" spans="1:23" ht="18.75" customHeight="1">
      <c r="A282" s="361"/>
      <c r="B282" s="369"/>
      <c r="C282" s="362"/>
      <c r="D282" s="363"/>
      <c r="E282" s="302"/>
      <c r="F282" s="364" t="s">
        <v>59</v>
      </c>
      <c r="G282" s="365"/>
      <c r="H282" s="366"/>
      <c r="I282" s="80"/>
      <c r="J282" s="80"/>
      <c r="K282" s="80">
        <v>1</v>
      </c>
      <c r="L282" s="80"/>
      <c r="M282" s="80"/>
      <c r="N282" s="80">
        <v>1</v>
      </c>
      <c r="O282" s="80"/>
      <c r="P282" s="80"/>
      <c r="Q282" s="80">
        <v>1</v>
      </c>
      <c r="R282" s="80"/>
      <c r="S282" s="80"/>
      <c r="T282" s="80">
        <v>1</v>
      </c>
      <c r="U282" s="80"/>
      <c r="V282" s="360">
        <f t="shared" si="17"/>
        <v>4</v>
      </c>
      <c r="W282" s="316"/>
    </row>
    <row r="283" spans="1:23" ht="18.75" customHeight="1">
      <c r="A283" s="361"/>
      <c r="B283" s="369">
        <v>4</v>
      </c>
      <c r="C283" s="354" t="s">
        <v>920</v>
      </c>
      <c r="D283" s="355"/>
      <c r="E283" s="302" t="s">
        <v>1204</v>
      </c>
      <c r="F283" s="356" t="s">
        <v>42</v>
      </c>
      <c r="G283" s="357"/>
      <c r="H283" s="358"/>
      <c r="I283" s="359">
        <v>1</v>
      </c>
      <c r="J283" s="359">
        <v>1</v>
      </c>
      <c r="K283" s="359">
        <v>1</v>
      </c>
      <c r="L283" s="359">
        <v>1</v>
      </c>
      <c r="M283" s="359">
        <v>1</v>
      </c>
      <c r="N283" s="359">
        <v>1</v>
      </c>
      <c r="O283" s="359">
        <v>1</v>
      </c>
      <c r="P283" s="359">
        <v>1</v>
      </c>
      <c r="Q283" s="359">
        <v>1</v>
      </c>
      <c r="R283" s="359">
        <v>1</v>
      </c>
      <c r="S283" s="359">
        <v>1</v>
      </c>
      <c r="T283" s="359">
        <v>1</v>
      </c>
      <c r="U283" s="359"/>
      <c r="V283" s="360">
        <f t="shared" si="17"/>
        <v>12</v>
      </c>
      <c r="W283" s="316">
        <f t="shared" ref="W283" si="28">IF(V283=0,"-",V284/V283)</f>
        <v>1</v>
      </c>
    </row>
    <row r="284" spans="1:23" ht="18.75" customHeight="1">
      <c r="A284" s="361"/>
      <c r="B284" s="369"/>
      <c r="C284" s="362"/>
      <c r="D284" s="363"/>
      <c r="E284" s="302"/>
      <c r="F284" s="364" t="s">
        <v>59</v>
      </c>
      <c r="G284" s="365"/>
      <c r="H284" s="366"/>
      <c r="I284" s="80">
        <v>1</v>
      </c>
      <c r="J284" s="80">
        <v>1</v>
      </c>
      <c r="K284" s="80">
        <v>1</v>
      </c>
      <c r="L284" s="80">
        <v>1</v>
      </c>
      <c r="M284" s="80">
        <v>1</v>
      </c>
      <c r="N284" s="80">
        <v>1</v>
      </c>
      <c r="O284" s="80">
        <v>1</v>
      </c>
      <c r="P284" s="80">
        <v>1</v>
      </c>
      <c r="Q284" s="80">
        <v>1</v>
      </c>
      <c r="R284" s="80">
        <v>1</v>
      </c>
      <c r="S284" s="80">
        <v>1</v>
      </c>
      <c r="T284" s="80">
        <v>1</v>
      </c>
      <c r="U284" s="80"/>
      <c r="V284" s="360">
        <f t="shared" si="17"/>
        <v>12</v>
      </c>
      <c r="W284" s="316"/>
    </row>
    <row r="285" spans="1:23" ht="18.75" customHeight="1">
      <c r="A285" s="361"/>
      <c r="B285" s="369">
        <v>5</v>
      </c>
      <c r="C285" s="354" t="s">
        <v>921</v>
      </c>
      <c r="D285" s="355"/>
      <c r="E285" s="302" t="s">
        <v>1205</v>
      </c>
      <c r="F285" s="356" t="s">
        <v>42</v>
      </c>
      <c r="G285" s="357"/>
      <c r="H285" s="358"/>
      <c r="I285" s="359"/>
      <c r="J285" s="359"/>
      <c r="K285" s="359"/>
      <c r="L285" s="359"/>
      <c r="M285" s="359"/>
      <c r="N285" s="359">
        <v>1</v>
      </c>
      <c r="O285" s="359"/>
      <c r="P285" s="359"/>
      <c r="Q285" s="359"/>
      <c r="R285" s="359"/>
      <c r="S285" s="359"/>
      <c r="T285" s="359"/>
      <c r="U285" s="359"/>
      <c r="V285" s="360">
        <f t="shared" si="17"/>
        <v>1</v>
      </c>
      <c r="W285" s="316">
        <f t="shared" ref="W285" si="29">IF(V285=0,"-",V286/V285)</f>
        <v>1</v>
      </c>
    </row>
    <row r="286" spans="1:23" ht="18.75" customHeight="1">
      <c r="A286" s="368"/>
      <c r="B286" s="369"/>
      <c r="C286" s="362"/>
      <c r="D286" s="363"/>
      <c r="E286" s="302"/>
      <c r="F286" s="364" t="s">
        <v>59</v>
      </c>
      <c r="G286" s="365"/>
      <c r="H286" s="366"/>
      <c r="I286" s="80"/>
      <c r="J286" s="80"/>
      <c r="K286" s="80"/>
      <c r="L286" s="80"/>
      <c r="M286" s="80"/>
      <c r="N286" s="80">
        <v>1</v>
      </c>
      <c r="O286" s="80"/>
      <c r="P286" s="80"/>
      <c r="Q286" s="80"/>
      <c r="R286" s="80"/>
      <c r="S286" s="80"/>
      <c r="T286" s="80"/>
      <c r="U286" s="80"/>
      <c r="V286" s="360">
        <f t="shared" si="17"/>
        <v>1</v>
      </c>
      <c r="W286" s="316"/>
    </row>
    <row r="287" spans="1:23" ht="18.75" customHeight="1">
      <c r="A287" s="352" t="s">
        <v>82</v>
      </c>
      <c r="B287" s="370">
        <v>1</v>
      </c>
      <c r="C287" s="354" t="s">
        <v>922</v>
      </c>
      <c r="D287" s="355"/>
      <c r="E287" s="302" t="s">
        <v>1090</v>
      </c>
      <c r="F287" s="356" t="s">
        <v>42</v>
      </c>
      <c r="G287" s="357"/>
      <c r="H287" s="358"/>
      <c r="I287" s="359">
        <v>1</v>
      </c>
      <c r="J287" s="359"/>
      <c r="K287" s="359"/>
      <c r="L287" s="359"/>
      <c r="M287" s="359"/>
      <c r="N287" s="359"/>
      <c r="O287" s="359"/>
      <c r="P287" s="359"/>
      <c r="Q287" s="359"/>
      <c r="R287" s="359"/>
      <c r="S287" s="359"/>
      <c r="T287" s="359"/>
      <c r="U287" s="359"/>
      <c r="V287" s="360">
        <f t="shared" si="17"/>
        <v>1</v>
      </c>
      <c r="W287" s="316">
        <f t="shared" ref="W287" si="30">IF(V287=0,"-",V288/V287)</f>
        <v>1</v>
      </c>
    </row>
    <row r="288" spans="1:23" ht="18.75" customHeight="1">
      <c r="A288" s="361"/>
      <c r="B288" s="371"/>
      <c r="C288" s="362"/>
      <c r="D288" s="363"/>
      <c r="E288" s="302"/>
      <c r="F288" s="364" t="s">
        <v>59</v>
      </c>
      <c r="G288" s="365"/>
      <c r="H288" s="366"/>
      <c r="I288" s="80">
        <v>1</v>
      </c>
      <c r="J288" s="80"/>
      <c r="K288" s="80"/>
      <c r="L288" s="80"/>
      <c r="M288" s="80"/>
      <c r="N288" s="80"/>
      <c r="O288" s="80"/>
      <c r="P288" s="80"/>
      <c r="Q288" s="80"/>
      <c r="R288" s="80"/>
      <c r="S288" s="80"/>
      <c r="T288" s="80"/>
      <c r="U288" s="80"/>
      <c r="V288" s="360">
        <f t="shared" si="17"/>
        <v>1</v>
      </c>
      <c r="W288" s="316"/>
    </row>
    <row r="289" spans="1:23" ht="18.75" customHeight="1">
      <c r="A289" s="361"/>
      <c r="B289" s="370">
        <v>2</v>
      </c>
      <c r="C289" s="354" t="s">
        <v>923</v>
      </c>
      <c r="D289" s="355"/>
      <c r="E289" s="302" t="s">
        <v>1090</v>
      </c>
      <c r="F289" s="356" t="s">
        <v>42</v>
      </c>
      <c r="G289" s="357"/>
      <c r="H289" s="358"/>
      <c r="I289" s="359">
        <v>1</v>
      </c>
      <c r="J289" s="359">
        <v>1</v>
      </c>
      <c r="K289" s="359">
        <v>1</v>
      </c>
      <c r="L289" s="359">
        <v>1</v>
      </c>
      <c r="M289" s="359">
        <v>1</v>
      </c>
      <c r="N289" s="359">
        <v>1</v>
      </c>
      <c r="O289" s="359">
        <v>1</v>
      </c>
      <c r="P289" s="359">
        <v>1</v>
      </c>
      <c r="Q289" s="359">
        <v>1</v>
      </c>
      <c r="R289" s="359">
        <v>1</v>
      </c>
      <c r="S289" s="359">
        <v>1</v>
      </c>
      <c r="T289" s="359">
        <v>1</v>
      </c>
      <c r="U289" s="359"/>
      <c r="V289" s="360">
        <f t="shared" si="17"/>
        <v>12</v>
      </c>
      <c r="W289" s="316">
        <f t="shared" ref="W289" si="31">IF(V289=0,"-",V290/V289)</f>
        <v>1</v>
      </c>
    </row>
    <row r="290" spans="1:23" ht="18.75" customHeight="1">
      <c r="A290" s="361"/>
      <c r="B290" s="371"/>
      <c r="C290" s="362"/>
      <c r="D290" s="363"/>
      <c r="E290" s="302"/>
      <c r="F290" s="364" t="s">
        <v>59</v>
      </c>
      <c r="G290" s="365"/>
      <c r="H290" s="366"/>
      <c r="I290" s="80">
        <v>1</v>
      </c>
      <c r="J290" s="80">
        <v>1</v>
      </c>
      <c r="K290" s="80">
        <v>1</v>
      </c>
      <c r="L290" s="80">
        <v>1</v>
      </c>
      <c r="M290" s="80">
        <v>1</v>
      </c>
      <c r="N290" s="80">
        <v>1</v>
      </c>
      <c r="O290" s="80">
        <v>1</v>
      </c>
      <c r="P290" s="80">
        <v>1</v>
      </c>
      <c r="Q290" s="80">
        <v>1</v>
      </c>
      <c r="R290" s="80">
        <v>1</v>
      </c>
      <c r="S290" s="80">
        <v>1</v>
      </c>
      <c r="T290" s="80">
        <v>1</v>
      </c>
      <c r="U290" s="80"/>
      <c r="V290" s="360">
        <f t="shared" si="17"/>
        <v>12</v>
      </c>
      <c r="W290" s="316"/>
    </row>
    <row r="291" spans="1:23" ht="18.75" customHeight="1">
      <c r="A291" s="361"/>
      <c r="B291" s="370">
        <v>3</v>
      </c>
      <c r="C291" s="354" t="s">
        <v>924</v>
      </c>
      <c r="D291" s="355"/>
      <c r="E291" s="302" t="s">
        <v>1090</v>
      </c>
      <c r="F291" s="356" t="s">
        <v>42</v>
      </c>
      <c r="G291" s="357"/>
      <c r="H291" s="358"/>
      <c r="I291" s="359">
        <v>1</v>
      </c>
      <c r="J291" s="359"/>
      <c r="K291" s="359"/>
      <c r="L291" s="359"/>
      <c r="M291" s="359"/>
      <c r="N291" s="359"/>
      <c r="O291" s="359"/>
      <c r="P291" s="359"/>
      <c r="Q291" s="359"/>
      <c r="R291" s="359"/>
      <c r="S291" s="359"/>
      <c r="T291" s="359"/>
      <c r="U291" s="359"/>
      <c r="V291" s="360">
        <f t="shared" si="17"/>
        <v>1</v>
      </c>
      <c r="W291" s="316">
        <f t="shared" ref="W291" si="32">IF(V291=0,"-",V292/V291)</f>
        <v>1</v>
      </c>
    </row>
    <row r="292" spans="1:23" ht="18.75" customHeight="1">
      <c r="A292" s="361"/>
      <c r="B292" s="371"/>
      <c r="C292" s="362"/>
      <c r="D292" s="363"/>
      <c r="E292" s="302"/>
      <c r="F292" s="364" t="s">
        <v>59</v>
      </c>
      <c r="G292" s="365"/>
      <c r="H292" s="366"/>
      <c r="I292" s="80">
        <v>1</v>
      </c>
      <c r="J292" s="80"/>
      <c r="K292" s="80"/>
      <c r="L292" s="80"/>
      <c r="M292" s="80"/>
      <c r="N292" s="80"/>
      <c r="O292" s="80"/>
      <c r="P292" s="80"/>
      <c r="Q292" s="80"/>
      <c r="R292" s="80"/>
      <c r="S292" s="80"/>
      <c r="T292" s="80"/>
      <c r="U292" s="80"/>
      <c r="V292" s="360">
        <f t="shared" si="17"/>
        <v>1</v>
      </c>
      <c r="W292" s="316"/>
    </row>
    <row r="293" spans="1:23" ht="18.75" customHeight="1">
      <c r="A293" s="361"/>
      <c r="B293" s="370">
        <v>4</v>
      </c>
      <c r="C293" s="354" t="s">
        <v>925</v>
      </c>
      <c r="D293" s="355"/>
      <c r="E293" s="302" t="s">
        <v>1090</v>
      </c>
      <c r="F293" s="356" t="s">
        <v>42</v>
      </c>
      <c r="G293" s="357"/>
      <c r="H293" s="358"/>
      <c r="I293" s="359"/>
      <c r="J293" s="359"/>
      <c r="K293" s="359">
        <v>1</v>
      </c>
      <c r="L293" s="359"/>
      <c r="M293" s="359"/>
      <c r="N293" s="359">
        <v>1</v>
      </c>
      <c r="O293" s="359"/>
      <c r="P293" s="359"/>
      <c r="Q293" s="359">
        <v>1</v>
      </c>
      <c r="R293" s="359"/>
      <c r="S293" s="359"/>
      <c r="T293" s="359"/>
      <c r="U293" s="359"/>
      <c r="V293" s="360">
        <f t="shared" si="17"/>
        <v>3</v>
      </c>
      <c r="W293" s="316">
        <f t="shared" ref="W293" si="33">IF(V293=0,"-",V294/V293)</f>
        <v>1</v>
      </c>
    </row>
    <row r="294" spans="1:23" ht="18.75" customHeight="1">
      <c r="A294" s="361"/>
      <c r="B294" s="371"/>
      <c r="C294" s="362"/>
      <c r="D294" s="363"/>
      <c r="E294" s="302"/>
      <c r="F294" s="364" t="s">
        <v>59</v>
      </c>
      <c r="G294" s="365"/>
      <c r="H294" s="366"/>
      <c r="I294" s="80"/>
      <c r="J294" s="80"/>
      <c r="K294" s="80">
        <v>1</v>
      </c>
      <c r="L294" s="80"/>
      <c r="M294" s="80"/>
      <c r="N294" s="80">
        <v>1</v>
      </c>
      <c r="O294" s="80"/>
      <c r="P294" s="80"/>
      <c r="Q294" s="80">
        <v>1</v>
      </c>
      <c r="R294" s="80"/>
      <c r="S294" s="80"/>
      <c r="T294" s="80"/>
      <c r="U294" s="80"/>
      <c r="V294" s="360">
        <f t="shared" si="17"/>
        <v>3</v>
      </c>
      <c r="W294" s="316"/>
    </row>
    <row r="295" spans="1:23" ht="34.5" customHeight="1"/>
    <row r="296" spans="1:23" ht="12.75" customHeight="1"/>
    <row r="297" spans="1:23" ht="12.75" customHeight="1">
      <c r="A297" s="372" t="s">
        <v>768</v>
      </c>
      <c r="B297" s="372"/>
      <c r="C297" s="372"/>
      <c r="D297" s="372"/>
      <c r="F297" s="372" t="s">
        <v>976</v>
      </c>
      <c r="G297" s="372"/>
      <c r="H297" s="372"/>
      <c r="I297" s="372"/>
      <c r="J297" s="372"/>
      <c r="K297" s="372"/>
      <c r="L297" s="372"/>
      <c r="M297" s="372"/>
      <c r="N297" s="372"/>
      <c r="O297" s="372"/>
      <c r="Q297" s="372" t="s">
        <v>769</v>
      </c>
      <c r="R297" s="372"/>
      <c r="S297" s="372"/>
      <c r="T297" s="372"/>
      <c r="U297" s="372"/>
      <c r="V297" s="372"/>
      <c r="W297" s="372"/>
    </row>
    <row r="298" spans="1:23" ht="12.75" customHeight="1">
      <c r="A298" s="373" t="s">
        <v>83</v>
      </c>
      <c r="B298" s="373"/>
      <c r="C298" s="373"/>
      <c r="D298" s="373"/>
      <c r="F298" s="373" t="s">
        <v>85</v>
      </c>
      <c r="G298" s="373"/>
      <c r="H298" s="373"/>
      <c r="I298" s="373"/>
      <c r="J298" s="373"/>
      <c r="K298" s="373"/>
      <c r="L298" s="373"/>
      <c r="M298" s="373"/>
      <c r="N298" s="373"/>
      <c r="O298" s="373"/>
      <c r="Q298" s="373" t="s">
        <v>85</v>
      </c>
      <c r="R298" s="373"/>
      <c r="S298" s="373"/>
      <c r="T298" s="373"/>
      <c r="U298" s="373"/>
      <c r="V298" s="373"/>
      <c r="W298" s="373"/>
    </row>
    <row r="299" spans="1:23" ht="45.75" customHeight="1">
      <c r="A299" s="257"/>
      <c r="B299" s="257"/>
      <c r="C299" s="257"/>
      <c r="D299" s="257"/>
      <c r="F299" s="257"/>
      <c r="G299" s="257"/>
      <c r="H299" s="257"/>
      <c r="I299" s="257"/>
      <c r="J299" s="257"/>
      <c r="K299" s="257"/>
      <c r="L299" s="257"/>
      <c r="M299" s="257"/>
      <c r="N299" s="257"/>
      <c r="O299" s="257"/>
      <c r="Q299" s="257"/>
      <c r="R299" s="257"/>
      <c r="S299" s="257"/>
      <c r="T299" s="257"/>
      <c r="U299" s="257"/>
      <c r="V299" s="257"/>
      <c r="W299" s="257"/>
    </row>
    <row r="301" spans="1:23">
      <c r="A301" s="374" t="s">
        <v>86</v>
      </c>
      <c r="B301" s="374"/>
      <c r="C301" s="374"/>
      <c r="D301" s="374"/>
      <c r="F301" s="374" t="s">
        <v>87</v>
      </c>
      <c r="G301" s="374"/>
      <c r="H301" s="374"/>
      <c r="I301" s="374"/>
      <c r="J301" s="374"/>
      <c r="K301" s="374"/>
      <c r="L301" s="374"/>
      <c r="M301" s="374"/>
      <c r="N301" s="374"/>
      <c r="O301" s="374"/>
      <c r="Q301" s="374" t="s">
        <v>88</v>
      </c>
      <c r="R301" s="374"/>
      <c r="S301" s="374"/>
      <c r="T301" s="374"/>
      <c r="U301" s="374"/>
      <c r="V301" s="374"/>
      <c r="W301" s="374"/>
    </row>
    <row r="302" spans="1:23">
      <c r="A302" s="373"/>
      <c r="B302" s="373"/>
      <c r="C302" s="373"/>
      <c r="D302" s="373"/>
      <c r="F302" s="373"/>
      <c r="G302" s="373"/>
      <c r="H302" s="373"/>
      <c r="I302" s="373"/>
      <c r="J302" s="373"/>
      <c r="K302" s="373"/>
      <c r="L302" s="373"/>
      <c r="M302" s="373"/>
      <c r="N302" s="373"/>
      <c r="O302" s="373"/>
      <c r="Q302" s="373"/>
      <c r="R302" s="373"/>
      <c r="S302" s="373"/>
      <c r="T302" s="373"/>
      <c r="U302" s="373"/>
      <c r="V302" s="373"/>
      <c r="W302" s="373"/>
    </row>
    <row r="303" spans="1:23" hidden="1"/>
    <row r="304" spans="1:23"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sheetData>
  <sheetProtection algorithmName="SHA-512" hashValue="QRGiK8q0PfPALAska9bRYpXgYFpSnNQHkf6R+M8OBPva0uQauehb8WvDF7gVie0JpcyutqdIWEA6iWvrS8GUQw==" saltValue="AVyG2xZ46/RaqVN4B65QMQ==" spinCount="100000" sheet="1" objects="1" scenarios="1"/>
  <mergeCells count="596">
    <mergeCell ref="A243:A256"/>
    <mergeCell ref="A257:A266"/>
    <mergeCell ref="A267:A276"/>
    <mergeCell ref="A277:A286"/>
    <mergeCell ref="A287:A294"/>
    <mergeCell ref="F252:H252"/>
    <mergeCell ref="B253:B254"/>
    <mergeCell ref="C253:D254"/>
    <mergeCell ref="E253:E254"/>
    <mergeCell ref="F253:H253"/>
    <mergeCell ref="B243:B244"/>
    <mergeCell ref="C243:D244"/>
    <mergeCell ref="E243:E244"/>
    <mergeCell ref="F243:H243"/>
    <mergeCell ref="B247:B248"/>
    <mergeCell ref="C247:D248"/>
    <mergeCell ref="E247:E248"/>
    <mergeCell ref="F247:H247"/>
    <mergeCell ref="F259:H259"/>
    <mergeCell ref="B265:B266"/>
    <mergeCell ref="C265:D266"/>
    <mergeCell ref="E265:E266"/>
    <mergeCell ref="F265:H265"/>
    <mergeCell ref="B271:B272"/>
    <mergeCell ref="C2:E2"/>
    <mergeCell ref="F2:T2"/>
    <mergeCell ref="C3:E3"/>
    <mergeCell ref="F3:T3"/>
    <mergeCell ref="D4:E4"/>
    <mergeCell ref="F4:J4"/>
    <mergeCell ref="H11:N11"/>
    <mergeCell ref="H12:N12"/>
    <mergeCell ref="O11:T11"/>
    <mergeCell ref="O12:T12"/>
    <mergeCell ref="A11:C11"/>
    <mergeCell ref="D11:G11"/>
    <mergeCell ref="A12:B12"/>
    <mergeCell ref="D12:G12"/>
    <mergeCell ref="A6:W6"/>
    <mergeCell ref="A8:C8"/>
    <mergeCell ref="D8:W8"/>
    <mergeCell ref="A9:C9"/>
    <mergeCell ref="D9:W9"/>
    <mergeCell ref="A10:C10"/>
    <mergeCell ref="D10:W10"/>
    <mergeCell ref="D18:W18"/>
    <mergeCell ref="A19:C19"/>
    <mergeCell ref="D19:W19"/>
    <mergeCell ref="A21:W21"/>
    <mergeCell ref="A22:W22"/>
    <mergeCell ref="A14:W14"/>
    <mergeCell ref="A15:C15"/>
    <mergeCell ref="D15:W15"/>
    <mergeCell ref="A16:C16"/>
    <mergeCell ref="D16:W16"/>
    <mergeCell ref="A17:C17"/>
    <mergeCell ref="D17:W17"/>
    <mergeCell ref="A18:C18"/>
    <mergeCell ref="A29:W29"/>
    <mergeCell ref="A31:B31"/>
    <mergeCell ref="C31:W31"/>
    <mergeCell ref="A33:W33"/>
    <mergeCell ref="A35:B35"/>
    <mergeCell ref="C35:W35"/>
    <mergeCell ref="A23:W23"/>
    <mergeCell ref="A24:W24"/>
    <mergeCell ref="A25:W25"/>
    <mergeCell ref="A26:W26"/>
    <mergeCell ref="A27:W27"/>
    <mergeCell ref="A28:W28"/>
    <mergeCell ref="A37:B37"/>
    <mergeCell ref="E37:F37"/>
    <mergeCell ref="G37:J37"/>
    <mergeCell ref="M37:P37"/>
    <mergeCell ref="Q37:W37"/>
    <mergeCell ref="A39:B39"/>
    <mergeCell ref="E39:F39"/>
    <mergeCell ref="G39:J39"/>
    <mergeCell ref="M39:P39"/>
    <mergeCell ref="Q39:W39"/>
    <mergeCell ref="A46:B47"/>
    <mergeCell ref="C46:D47"/>
    <mergeCell ref="E46:E47"/>
    <mergeCell ref="F46:T46"/>
    <mergeCell ref="V46:V47"/>
    <mergeCell ref="W46:W47"/>
    <mergeCell ref="F47:H47"/>
    <mergeCell ref="C41:F41"/>
    <mergeCell ref="O41:V41"/>
    <mergeCell ref="E42:F42"/>
    <mergeCell ref="O42:V42"/>
    <mergeCell ref="E43:F43"/>
    <mergeCell ref="A45:W45"/>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56:V56"/>
    <mergeCell ref="A58:E58"/>
    <mergeCell ref="F58:W58"/>
    <mergeCell ref="A60:W60"/>
    <mergeCell ref="A62:B62"/>
    <mergeCell ref="C62:W62"/>
    <mergeCell ref="A53:B53"/>
    <mergeCell ref="C53:D53"/>
    <mergeCell ref="F53:H53"/>
    <mergeCell ref="W53:W54"/>
    <mergeCell ref="A54:B54"/>
    <mergeCell ref="C54:D54"/>
    <mergeCell ref="F54:H54"/>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E73:F73"/>
    <mergeCell ref="O73:V73"/>
    <mergeCell ref="E74:F74"/>
    <mergeCell ref="A76:W76"/>
    <mergeCell ref="A77:B78"/>
    <mergeCell ref="C77:D78"/>
    <mergeCell ref="E77:E78"/>
    <mergeCell ref="F77:T77"/>
    <mergeCell ref="V77:V78"/>
    <mergeCell ref="W77:W78"/>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E104:F104"/>
    <mergeCell ref="O104:V104"/>
    <mergeCell ref="E105:F105"/>
    <mergeCell ref="A107:W107"/>
    <mergeCell ref="A108:B109"/>
    <mergeCell ref="C108:D109"/>
    <mergeCell ref="E108:E109"/>
    <mergeCell ref="F108:T108"/>
    <mergeCell ref="V108:V109"/>
    <mergeCell ref="W108:W109"/>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E133:F133"/>
    <mergeCell ref="O133:V133"/>
    <mergeCell ref="E134:F134"/>
    <mergeCell ref="A136:W136"/>
    <mergeCell ref="A137:B138"/>
    <mergeCell ref="C137:D138"/>
    <mergeCell ref="E137:E138"/>
    <mergeCell ref="F137:T137"/>
    <mergeCell ref="V137:V138"/>
    <mergeCell ref="W137:W138"/>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E162:F162"/>
    <mergeCell ref="O162:V162"/>
    <mergeCell ref="E163:F163"/>
    <mergeCell ref="A165:W165"/>
    <mergeCell ref="A166:B167"/>
    <mergeCell ref="C166:D167"/>
    <mergeCell ref="E166:E167"/>
    <mergeCell ref="F166:T166"/>
    <mergeCell ref="V166:V167"/>
    <mergeCell ref="W166:W167"/>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E191:F191"/>
    <mergeCell ref="O191:V191"/>
    <mergeCell ref="E192:F192"/>
    <mergeCell ref="A194:W194"/>
    <mergeCell ref="A195:B196"/>
    <mergeCell ref="C195:D196"/>
    <mergeCell ref="E195:E196"/>
    <mergeCell ref="F195:T195"/>
    <mergeCell ref="V195:V196"/>
    <mergeCell ref="W195:W196"/>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A205:V205"/>
    <mergeCell ref="A207:E207"/>
    <mergeCell ref="F207:W207"/>
    <mergeCell ref="A209:B209"/>
    <mergeCell ref="C209:W209"/>
    <mergeCell ref="A211:W211"/>
    <mergeCell ref="A202:B202"/>
    <mergeCell ref="C202:D202"/>
    <mergeCell ref="F202:H202"/>
    <mergeCell ref="W202:W203"/>
    <mergeCell ref="A203:B203"/>
    <mergeCell ref="C203:D203"/>
    <mergeCell ref="F203:H203"/>
    <mergeCell ref="A217:B217"/>
    <mergeCell ref="E217:F217"/>
    <mergeCell ref="G217:J217"/>
    <mergeCell ref="M217:P217"/>
    <mergeCell ref="Q217:W217"/>
    <mergeCell ref="C219:F219"/>
    <mergeCell ref="O219:V219"/>
    <mergeCell ref="A213:B213"/>
    <mergeCell ref="C213:W213"/>
    <mergeCell ref="A215:B215"/>
    <mergeCell ref="E215:F215"/>
    <mergeCell ref="G215:J215"/>
    <mergeCell ref="M215:P215"/>
    <mergeCell ref="Q215:W215"/>
    <mergeCell ref="F225:H225"/>
    <mergeCell ref="A226:B226"/>
    <mergeCell ref="C226:D226"/>
    <mergeCell ref="F226:H226"/>
    <mergeCell ref="W226:W227"/>
    <mergeCell ref="A227:B227"/>
    <mergeCell ref="C227:D227"/>
    <mergeCell ref="F227:H227"/>
    <mergeCell ref="E220:F220"/>
    <mergeCell ref="O220:V220"/>
    <mergeCell ref="E221:F221"/>
    <mergeCell ref="A223:W223"/>
    <mergeCell ref="A224:B225"/>
    <mergeCell ref="C224:D225"/>
    <mergeCell ref="E224:E225"/>
    <mergeCell ref="F224:T224"/>
    <mergeCell ref="V224:V225"/>
    <mergeCell ref="W224:W225"/>
    <mergeCell ref="A231:B231"/>
    <mergeCell ref="C231:D231"/>
    <mergeCell ref="F231:H231"/>
    <mergeCell ref="W231:W232"/>
    <mergeCell ref="A232:B232"/>
    <mergeCell ref="C232:D232"/>
    <mergeCell ref="F232:H232"/>
    <mergeCell ref="A228:W228"/>
    <mergeCell ref="A229:B230"/>
    <mergeCell ref="C229:D230"/>
    <mergeCell ref="E229:E230"/>
    <mergeCell ref="F229:T229"/>
    <mergeCell ref="V229:V230"/>
    <mergeCell ref="W229:W230"/>
    <mergeCell ref="F230:H230"/>
    <mergeCell ref="A234:V234"/>
    <mergeCell ref="A236:E236"/>
    <mergeCell ref="F236:W236"/>
    <mergeCell ref="A239:W239"/>
    <mergeCell ref="A241:A242"/>
    <mergeCell ref="B241:D242"/>
    <mergeCell ref="E241:E242"/>
    <mergeCell ref="F241:T241"/>
    <mergeCell ref="V241:V242"/>
    <mergeCell ref="W241:W242"/>
    <mergeCell ref="W243:W244"/>
    <mergeCell ref="F244:H244"/>
    <mergeCell ref="B245:B246"/>
    <mergeCell ref="C245:D246"/>
    <mergeCell ref="E245:E246"/>
    <mergeCell ref="F245:H245"/>
    <mergeCell ref="W245:W246"/>
    <mergeCell ref="F246:H246"/>
    <mergeCell ref="F242:H242"/>
    <mergeCell ref="W247:W248"/>
    <mergeCell ref="F248:H248"/>
    <mergeCell ref="B249:B250"/>
    <mergeCell ref="C249:D250"/>
    <mergeCell ref="E249:E250"/>
    <mergeCell ref="F249:H249"/>
    <mergeCell ref="W249:W250"/>
    <mergeCell ref="F250:H250"/>
    <mergeCell ref="B255:B256"/>
    <mergeCell ref="C255:D256"/>
    <mergeCell ref="E255:E256"/>
    <mergeCell ref="F255:H255"/>
    <mergeCell ref="W255:W256"/>
    <mergeCell ref="F256:H256"/>
    <mergeCell ref="B251:B252"/>
    <mergeCell ref="C251:D252"/>
    <mergeCell ref="E251:E252"/>
    <mergeCell ref="F251:H251"/>
    <mergeCell ref="W251:W252"/>
    <mergeCell ref="W253:W254"/>
    <mergeCell ref="F254:H254"/>
    <mergeCell ref="W259:W260"/>
    <mergeCell ref="F260:H260"/>
    <mergeCell ref="B261:B262"/>
    <mergeCell ref="C261:D262"/>
    <mergeCell ref="E261:E262"/>
    <mergeCell ref="F261:H261"/>
    <mergeCell ref="W261:W262"/>
    <mergeCell ref="F262:H262"/>
    <mergeCell ref="B257:B258"/>
    <mergeCell ref="C257:D258"/>
    <mergeCell ref="E257:E258"/>
    <mergeCell ref="F257:H257"/>
    <mergeCell ref="W257:W258"/>
    <mergeCell ref="F258:H258"/>
    <mergeCell ref="B259:B260"/>
    <mergeCell ref="C259:D260"/>
    <mergeCell ref="E259:E260"/>
    <mergeCell ref="W265:W266"/>
    <mergeCell ref="F266:H266"/>
    <mergeCell ref="B263:B264"/>
    <mergeCell ref="C263:D264"/>
    <mergeCell ref="E263:E264"/>
    <mergeCell ref="F263:H263"/>
    <mergeCell ref="W263:W264"/>
    <mergeCell ref="F264:H264"/>
    <mergeCell ref="F269:H269"/>
    <mergeCell ref="W269:W270"/>
    <mergeCell ref="F270:H270"/>
    <mergeCell ref="C271:D272"/>
    <mergeCell ref="E271:E272"/>
    <mergeCell ref="F271:H271"/>
    <mergeCell ref="W271:W272"/>
    <mergeCell ref="F272:H272"/>
    <mergeCell ref="B267:B268"/>
    <mergeCell ref="C267:D268"/>
    <mergeCell ref="E267:E268"/>
    <mergeCell ref="F267:H267"/>
    <mergeCell ref="W267:W268"/>
    <mergeCell ref="F268:H268"/>
    <mergeCell ref="B269:B270"/>
    <mergeCell ref="C269:D270"/>
    <mergeCell ref="E269:E270"/>
    <mergeCell ref="B275:B276"/>
    <mergeCell ref="C275:D276"/>
    <mergeCell ref="E275:E276"/>
    <mergeCell ref="F275:H275"/>
    <mergeCell ref="W275:W276"/>
    <mergeCell ref="F276:H276"/>
    <mergeCell ref="B273:B274"/>
    <mergeCell ref="C273:D274"/>
    <mergeCell ref="E273:E274"/>
    <mergeCell ref="F273:H273"/>
    <mergeCell ref="W273:W274"/>
    <mergeCell ref="F274:H274"/>
    <mergeCell ref="B283:B284"/>
    <mergeCell ref="C283:D284"/>
    <mergeCell ref="E283:E284"/>
    <mergeCell ref="F283:H283"/>
    <mergeCell ref="W283:W284"/>
    <mergeCell ref="F284:H284"/>
    <mergeCell ref="B277:B278"/>
    <mergeCell ref="C277:D278"/>
    <mergeCell ref="E277:E278"/>
    <mergeCell ref="F277:H277"/>
    <mergeCell ref="W277:W278"/>
    <mergeCell ref="F278:H278"/>
    <mergeCell ref="B279:B280"/>
    <mergeCell ref="C279:D280"/>
    <mergeCell ref="E279:E280"/>
    <mergeCell ref="F279:H279"/>
    <mergeCell ref="W279:W280"/>
    <mergeCell ref="F280:H280"/>
    <mergeCell ref="B281:B282"/>
    <mergeCell ref="C281:D282"/>
    <mergeCell ref="E281:E282"/>
    <mergeCell ref="F281:H281"/>
    <mergeCell ref="W281:W282"/>
    <mergeCell ref="F282:H282"/>
    <mergeCell ref="B291:B292"/>
    <mergeCell ref="C291:D292"/>
    <mergeCell ref="E291:E292"/>
    <mergeCell ref="F291:H291"/>
    <mergeCell ref="W291:W292"/>
    <mergeCell ref="F292:H292"/>
    <mergeCell ref="B285:B286"/>
    <mergeCell ref="C285:D286"/>
    <mergeCell ref="E285:E286"/>
    <mergeCell ref="F285:H285"/>
    <mergeCell ref="W285:W286"/>
    <mergeCell ref="F286:H286"/>
    <mergeCell ref="B287:B288"/>
    <mergeCell ref="C287:D288"/>
    <mergeCell ref="E287:E288"/>
    <mergeCell ref="F287:H287"/>
    <mergeCell ref="W287:W288"/>
    <mergeCell ref="F288:H288"/>
    <mergeCell ref="B289:B290"/>
    <mergeCell ref="C289:D290"/>
    <mergeCell ref="E289:E290"/>
    <mergeCell ref="F289:H289"/>
    <mergeCell ref="W289:W290"/>
    <mergeCell ref="F290:H290"/>
    <mergeCell ref="B293:B294"/>
    <mergeCell ref="C293:D294"/>
    <mergeCell ref="E293:E294"/>
    <mergeCell ref="F293:H293"/>
    <mergeCell ref="W293:W294"/>
    <mergeCell ref="F294:H294"/>
    <mergeCell ref="A301:D301"/>
    <mergeCell ref="F301:O301"/>
    <mergeCell ref="Q301:W301"/>
    <mergeCell ref="A302:D302"/>
    <mergeCell ref="F302:O302"/>
    <mergeCell ref="Q302:W302"/>
    <mergeCell ref="A297:D297"/>
    <mergeCell ref="F297:O297"/>
    <mergeCell ref="Q297:W297"/>
    <mergeCell ref="A298:D298"/>
    <mergeCell ref="F298:O298"/>
    <mergeCell ref="Q298:W298"/>
  </mergeCells>
  <conditionalFormatting sqref="I48:T48">
    <cfRule type="cellIs" dxfId="311" priority="16" operator="equal">
      <formula>0</formula>
    </cfRule>
  </conditionalFormatting>
  <conditionalFormatting sqref="I53:T53">
    <cfRule type="cellIs" dxfId="310" priority="14" operator="equal">
      <formula>0</formula>
    </cfRule>
  </conditionalFormatting>
  <conditionalFormatting sqref="I79:T79">
    <cfRule type="cellIs" dxfId="309" priority="13" operator="equal">
      <formula>0</formula>
    </cfRule>
  </conditionalFormatting>
  <conditionalFormatting sqref="I84:T84">
    <cfRule type="cellIs" dxfId="308" priority="12" operator="equal">
      <formula>0</formula>
    </cfRule>
  </conditionalFormatting>
  <conditionalFormatting sqref="I110:T110">
    <cfRule type="cellIs" dxfId="307" priority="17" operator="equal">
      <formula>0</formula>
    </cfRule>
  </conditionalFormatting>
  <conditionalFormatting sqref="I115:T115">
    <cfRule type="cellIs" dxfId="306" priority="11" operator="equal">
      <formula>0</formula>
    </cfRule>
  </conditionalFormatting>
  <conditionalFormatting sqref="I139:T139">
    <cfRule type="cellIs" dxfId="305" priority="10" operator="equal">
      <formula>0</formula>
    </cfRule>
  </conditionalFormatting>
  <conditionalFormatting sqref="I144:T144">
    <cfRule type="cellIs" dxfId="304" priority="9" operator="equal">
      <formula>0</formula>
    </cfRule>
  </conditionalFormatting>
  <conditionalFormatting sqref="I168:T168">
    <cfRule type="cellIs" dxfId="303" priority="8" operator="equal">
      <formula>0</formula>
    </cfRule>
  </conditionalFormatting>
  <conditionalFormatting sqref="I173:T173">
    <cfRule type="cellIs" dxfId="302" priority="7" operator="equal">
      <formula>0</formula>
    </cfRule>
  </conditionalFormatting>
  <conditionalFormatting sqref="I197:T197">
    <cfRule type="cellIs" dxfId="301" priority="6" operator="equal">
      <formula>0</formula>
    </cfRule>
  </conditionalFormatting>
  <conditionalFormatting sqref="I202:T202">
    <cfRule type="cellIs" dxfId="300" priority="5" operator="equal">
      <formula>0</formula>
    </cfRule>
  </conditionalFormatting>
  <conditionalFormatting sqref="I226:T226">
    <cfRule type="cellIs" dxfId="299" priority="4" operator="equal">
      <formula>0</formula>
    </cfRule>
  </conditionalFormatting>
  <conditionalFormatting sqref="I231:T231">
    <cfRule type="cellIs" dxfId="298" priority="3" operator="equal">
      <formula>0</formula>
    </cfRule>
  </conditionalFormatting>
  <conditionalFormatting sqref="W48">
    <cfRule type="cellIs" dxfId="297" priority="2" operator="equal">
      <formula>"Favor de proporcionar valores al calendario de las 2 variables en lo programado"</formula>
    </cfRule>
    <cfRule type="cellIs" dxfId="296" priority="1" operator="equal">
      <formula>"Favor de indicar el tipo de fórmula"</formula>
    </cfRule>
  </conditionalFormatting>
  <conditionalFormatting sqref="W53">
    <cfRule type="cellIs" dxfId="295" priority="75" operator="equal">
      <formula>"Favor de proporcionar valores al calendario de las 2 variables en lo programado"</formula>
    </cfRule>
    <cfRule type="cellIs" dxfId="294" priority="74" operator="equal">
      <formula>"Favor de indicar el tipo de fórmula"</formula>
    </cfRule>
  </conditionalFormatting>
  <conditionalFormatting sqref="W79">
    <cfRule type="cellIs" dxfId="293" priority="41" operator="equal">
      <formula>"Favor de proporcionar valores al calendario de las 2 variables en lo programado"</formula>
    </cfRule>
    <cfRule type="cellIs" dxfId="292" priority="40" operator="equal">
      <formula>"Favor de indicar el tipo de fórmula"</formula>
    </cfRule>
  </conditionalFormatting>
  <conditionalFormatting sqref="W84">
    <cfRule type="cellIs" dxfId="291" priority="39" operator="equal">
      <formula>"Favor de proporcionar valores al calendario de las 2 variables en lo programado"</formula>
    </cfRule>
    <cfRule type="cellIs" dxfId="290" priority="38" operator="equal">
      <formula>"Favor de indicar el tipo de fórmula"</formula>
    </cfRule>
  </conditionalFormatting>
  <conditionalFormatting sqref="W110">
    <cfRule type="cellIs" dxfId="289" priority="37" operator="equal">
      <formula>"Favor de proporcionar valores al calendario de las 2 variables en lo programado"</formula>
    </cfRule>
    <cfRule type="cellIs" dxfId="288" priority="36" operator="equal">
      <formula>"Favor de indicar el tipo de fórmula"</formula>
    </cfRule>
  </conditionalFormatting>
  <conditionalFormatting sqref="W115">
    <cfRule type="cellIs" dxfId="287" priority="35" operator="equal">
      <formula>"Favor de proporcionar valores al calendario de las 2 variables en lo programado"</formula>
    </cfRule>
    <cfRule type="cellIs" dxfId="286" priority="34" operator="equal">
      <formula>"Favor de indicar el tipo de fórmula"</formula>
    </cfRule>
  </conditionalFormatting>
  <conditionalFormatting sqref="W139">
    <cfRule type="cellIs" dxfId="285" priority="33" operator="equal">
      <formula>"Favor de proporcionar valores al calendario de las 2 variables en lo programado"</formula>
    </cfRule>
    <cfRule type="cellIs" dxfId="284" priority="32" operator="equal">
      <formula>"Favor de indicar el tipo de fórmula"</formula>
    </cfRule>
  </conditionalFormatting>
  <conditionalFormatting sqref="W144">
    <cfRule type="cellIs" dxfId="283" priority="30" operator="equal">
      <formula>"Favor de indicar el tipo de fórmula"</formula>
    </cfRule>
    <cfRule type="cellIs" dxfId="282" priority="31" operator="equal">
      <formula>"Favor de proporcionar valores al calendario de las 2 variables en lo programado"</formula>
    </cfRule>
  </conditionalFormatting>
  <conditionalFormatting sqref="W168">
    <cfRule type="cellIs" dxfId="281" priority="29" operator="equal">
      <formula>"Favor de proporcionar valores al calendario de las 2 variables en lo programado"</formula>
    </cfRule>
    <cfRule type="cellIs" dxfId="280" priority="28" operator="equal">
      <formula>"Favor de indicar el tipo de fórmula"</formula>
    </cfRule>
  </conditionalFormatting>
  <conditionalFormatting sqref="W173">
    <cfRule type="cellIs" dxfId="279" priority="27" operator="equal">
      <formula>"Favor de proporcionar valores al calendario de las 2 variables en lo programado"</formula>
    </cfRule>
    <cfRule type="cellIs" dxfId="278" priority="26" operator="equal">
      <formula>"Favor de indicar el tipo de fórmula"</formula>
    </cfRule>
  </conditionalFormatting>
  <conditionalFormatting sqref="W197">
    <cfRule type="cellIs" dxfId="277" priority="25" operator="equal">
      <formula>"Favor de proporcionar valores al calendario de las 2 variables en lo programado"</formula>
    </cfRule>
    <cfRule type="cellIs" dxfId="276" priority="24" operator="equal">
      <formula>"Favor de indicar el tipo de fórmula"</formula>
    </cfRule>
  </conditionalFormatting>
  <conditionalFormatting sqref="W202">
    <cfRule type="cellIs" dxfId="275" priority="23" operator="equal">
      <formula>"Favor de proporcionar valores al calendario de las 2 variables en lo programado"</formula>
    </cfRule>
    <cfRule type="cellIs" dxfId="274" priority="22" operator="equal">
      <formula>"Favor de indicar el tipo de fórmula"</formula>
    </cfRule>
  </conditionalFormatting>
  <conditionalFormatting sqref="W226">
    <cfRule type="cellIs" dxfId="273" priority="21" operator="equal">
      <formula>"Favor de proporcionar valores al calendario de las 2 variables en lo programado"</formula>
    </cfRule>
    <cfRule type="cellIs" dxfId="272" priority="20" operator="equal">
      <formula>"Favor de indicar el tipo de fórmula"</formula>
    </cfRule>
  </conditionalFormatting>
  <conditionalFormatting sqref="W231">
    <cfRule type="cellIs" dxfId="271" priority="19" operator="equal">
      <formula>"Favor de proporcionar valores al calendario de las 2 variables en lo programado"</formula>
    </cfRule>
    <cfRule type="cellIs" dxfId="270" priority="18" operator="equal">
      <formula>"Favor de indicar el tipo de fórmula"</formula>
    </cfRule>
  </conditionalFormatting>
  <conditionalFormatting sqref="Y48:Y49">
    <cfRule type="cellIs" dxfId="269" priority="91" operator="equal">
      <formula>"Incorrecto existen números que no son fijos"</formula>
    </cfRule>
  </conditionalFormatting>
  <conditionalFormatting sqref="Y53:Y54">
    <cfRule type="cellIs" dxfId="268" priority="90" operator="equal">
      <formula>"Incorrecto existen números que no son fijos"</formula>
    </cfRule>
  </conditionalFormatting>
  <conditionalFormatting sqref="Y79:Y80">
    <cfRule type="cellIs" dxfId="267" priority="89" operator="equal">
      <formula>"Incorrecto existen números que no son fijos"</formula>
    </cfRule>
  </conditionalFormatting>
  <conditionalFormatting sqref="Y84:Y85">
    <cfRule type="cellIs" dxfId="266" priority="88" operator="equal">
      <formula>"Incorrecto existen números que no son fijos"</formula>
    </cfRule>
  </conditionalFormatting>
  <conditionalFormatting sqref="Y110:Y111">
    <cfRule type="cellIs" dxfId="265" priority="87" operator="equal">
      <formula>"Incorrecto existen números que no son fijos"</formula>
    </cfRule>
  </conditionalFormatting>
  <conditionalFormatting sqref="Y115:Y116">
    <cfRule type="cellIs" dxfId="264" priority="86" operator="equal">
      <formula>"Incorrecto existen números que no son fijos"</formula>
    </cfRule>
  </conditionalFormatting>
  <conditionalFormatting sqref="Y139:Y140">
    <cfRule type="cellIs" dxfId="263" priority="85" operator="equal">
      <formula>"Incorrecto existen números que no son fijos"</formula>
    </cfRule>
  </conditionalFormatting>
  <conditionalFormatting sqref="Y144:Y145">
    <cfRule type="cellIs" dxfId="262" priority="84" operator="equal">
      <formula>"Incorrecto existen números que no son fijos"</formula>
    </cfRule>
  </conditionalFormatting>
  <conditionalFormatting sqref="Y168:Y169">
    <cfRule type="cellIs" dxfId="261" priority="83" operator="equal">
      <formula>"Incorrecto existen números que no son fijos"</formula>
    </cfRule>
  </conditionalFormatting>
  <conditionalFormatting sqref="Y173:Y174">
    <cfRule type="cellIs" dxfId="260" priority="82" operator="equal">
      <formula>"Incorrecto existen números que no son fijos"</formula>
    </cfRule>
  </conditionalFormatting>
  <conditionalFormatting sqref="Y197:Y198">
    <cfRule type="cellIs" dxfId="259" priority="81" operator="equal">
      <formula>"Incorrecto existen números que no son fijos"</formula>
    </cfRule>
  </conditionalFormatting>
  <conditionalFormatting sqref="Y202:Y203">
    <cfRule type="cellIs" dxfId="258" priority="80" operator="equal">
      <formula>"Incorrecto existen números que no son fijos"</formula>
    </cfRule>
  </conditionalFormatting>
  <conditionalFormatting sqref="Y226:Y227">
    <cfRule type="cellIs" dxfId="257" priority="79" operator="equal">
      <formula>"Incorrecto existen números que no son fijos"</formula>
    </cfRule>
  </conditionalFormatting>
  <conditionalFormatting sqref="Y231:Y232">
    <cfRule type="cellIs" dxfId="256" priority="78" operator="equal">
      <formula>"Incorrecto existen números que no son fijos"</formula>
    </cfRule>
  </conditionalFormatting>
  <dataValidations count="5">
    <dataValidation type="list" allowBlank="1" showInputMessage="1" showErrorMessage="1" sqref="C37 C68 C99 C128 C157 C186 C215" xr:uid="{00000000-0002-0000-0300-000000000000}">
      <formula1>"Eficiencia, Eficacia, Economía, Calidad"</formula1>
    </dataValidation>
    <dataValidation type="list" allowBlank="1" showInputMessage="1" showErrorMessage="1" sqref="C39 C70 C101 C130 C159 C188 C217" xr:uid="{00000000-0002-0000-0300-000001000000}">
      <formula1>"Estratégico, Gestión"</formula1>
    </dataValidation>
    <dataValidation type="list" allowBlank="1" showInputMessage="1" showErrorMessage="1" sqref="G39:J39 G70:J70 G101:J101 G130:J130 G159:J159 G188:J188 G217:J217" xr:uid="{00000000-0002-0000-0300-000002000000}">
      <formula1>"Porcentaje, Variación Porcentual,Promedio, Otras"</formula1>
    </dataValidation>
    <dataValidation type="list" allowBlank="1" showInputMessage="1" showErrorMessage="1" sqref="Q39:W39 Q70:W70 Q101:W101 Q130:W130 Q159:W159 Q188:W188 Q217:W217" xr:uid="{00000000-0002-0000-0300-000003000000}">
      <formula1>"Ascendente, Descendente, Regular, Nominal"</formula1>
    </dataValidation>
    <dataValidation type="list" allowBlank="1" showInputMessage="1" showErrorMessage="1" sqref="Y4" xr:uid="{8812B425-826F-4BF1-83B1-139C5E9AF967}">
      <formula1>#REF!</formula1>
    </dataValidation>
  </dataValidations>
  <pageMargins left="0.70866141732283472" right="0.70866141732283472" top="0.74803149606299213" bottom="0.74803149606299213" header="0.31496062992125984" footer="0.31496062992125984"/>
  <pageSetup paperSize="9" scale="51" orientation="portrait" horizontalDpi="360" verticalDpi="360" r:id="rId1"/>
  <headerFooter>
    <oddFooter>&amp;R&amp;P/&amp;N</oddFooter>
  </headerFooter>
  <rowBreaks count="3" manualBreakCount="3">
    <brk id="80" max="22" man="1"/>
    <brk id="164" max="22" man="1"/>
    <brk id="238" max="22" man="1"/>
  </rowBreaks>
  <colBreaks count="1" manualBreakCount="1">
    <brk id="24" max="301"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4000000}">
          <x14:formula1>
            <xm:f>General!$E$2:$E$7</xm:f>
          </x14:formula1>
          <xm:sqref>D11:T11</xm:sqref>
        </x14:dataValidation>
        <x14:dataValidation type="list" allowBlank="1" showInputMessage="1" showErrorMessage="1" xr:uid="{00000000-0002-0000-0300-000005000000}">
          <x14:formula1>
            <xm:f>General!$G$2:$G$5</xm:f>
          </x14:formula1>
          <xm:sqref>D16:W16</xm:sqref>
        </x14:dataValidation>
        <x14:dataValidation type="list" allowBlank="1" showInputMessage="1" showErrorMessage="1" xr:uid="{00000000-0002-0000-0300-000006000000}">
          <x14:formula1>
            <xm:f>General!$H$2:$H$29</xm:f>
          </x14:formula1>
          <xm:sqref>D17:W17</xm:sqref>
        </x14:dataValidation>
        <x14:dataValidation type="list" allowBlank="1" showInputMessage="1" showErrorMessage="1" xr:uid="{00000000-0002-0000-0300-000007000000}">
          <x14:formula1>
            <xm:f>General!$I$2:$I$112</xm:f>
          </x14:formula1>
          <xm:sqref>D18:W18</xm:sqref>
        </x14:dataValidation>
        <x14:dataValidation type="list" allowBlank="1" showInputMessage="1" showErrorMessage="1" xr:uid="{00000000-0002-0000-0300-000008000000}">
          <x14:formula1>
            <xm:f>General!$J$2:$J$6</xm:f>
          </x14:formula1>
          <xm:sqref>A22:W22</xm:sqref>
        </x14:dataValidation>
        <x14:dataValidation type="list" allowBlank="1" showInputMessage="1" showErrorMessage="1" xr:uid="{00000000-0002-0000-0300-000009000000}">
          <x14:formula1>
            <xm:f>General!$L$2:$L$18</xm:f>
          </x14:formula1>
          <xm:sqref>A28:W28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3300"/>
  </sheetPr>
  <dimension ref="A1:AG673"/>
  <sheetViews>
    <sheetView topLeftCell="A255" zoomScale="90" zoomScaleNormal="90" workbookViewId="0">
      <selection activeCell="Y265" sqref="A1:XFD1048576"/>
    </sheetView>
  </sheetViews>
  <sheetFormatPr baseColWidth="10" defaultColWidth="11.44140625" defaultRowHeight="13.2"/>
  <cols>
    <col min="1" max="1" width="13.109375" style="1" customWidth="1"/>
    <col min="2" max="2" width="5" style="1" customWidth="1"/>
    <col min="3" max="3" width="20.88671875" style="1" customWidth="1"/>
    <col min="4" max="4" width="8.44140625" style="1" customWidth="1"/>
    <col min="5" max="5" width="10" style="1" customWidth="1"/>
    <col min="6" max="6" width="9" style="1" customWidth="1"/>
    <col min="7" max="7" width="6.44140625" style="1" customWidth="1"/>
    <col min="8" max="8" width="2.6640625" style="1" customWidth="1"/>
    <col min="9" max="20" width="4.6640625" style="1" customWidth="1"/>
    <col min="21" max="21" width="9.109375" style="1" hidden="1" customWidth="1"/>
    <col min="22" max="22" width="11" style="1" customWidth="1"/>
    <col min="23" max="23" width="15.88671875" style="1" customWidth="1"/>
    <col min="24" max="24" width="12.33203125" style="1" customWidth="1"/>
    <col min="25" max="25" width="41.33203125" style="3" bestFit="1" customWidth="1"/>
    <col min="26" max="26" width="21.33203125" style="1" customWidth="1"/>
    <col min="27" max="27" width="28.109375" style="1" customWidth="1"/>
    <col min="28" max="28" width="27.5546875" style="1" customWidth="1"/>
    <col min="29" max="29" width="11.44140625" style="1"/>
    <col min="30" max="30" width="62.33203125" style="1" customWidth="1"/>
    <col min="31" max="31" width="44.6640625" style="1" customWidth="1"/>
    <col min="32" max="16384" width="11.44140625" style="1"/>
  </cols>
  <sheetData>
    <row r="1" spans="1:23">
      <c r="V1" s="2"/>
      <c r="W1" s="2"/>
    </row>
    <row r="2" spans="1:23" ht="18.75" customHeight="1" thickBot="1">
      <c r="A2" s="4"/>
      <c r="B2" s="4"/>
      <c r="C2" s="205" t="s">
        <v>0</v>
      </c>
      <c r="D2" s="205"/>
      <c r="E2" s="205"/>
      <c r="F2" s="206" t="s">
        <v>1</v>
      </c>
      <c r="G2" s="206"/>
      <c r="H2" s="206"/>
      <c r="I2" s="206"/>
      <c r="J2" s="206"/>
      <c r="K2" s="206"/>
      <c r="L2" s="206"/>
      <c r="M2" s="206"/>
      <c r="N2" s="206"/>
      <c r="O2" s="206"/>
      <c r="P2" s="206"/>
      <c r="Q2" s="206"/>
      <c r="R2" s="206"/>
      <c r="S2" s="206"/>
      <c r="T2" s="206"/>
      <c r="U2" s="5"/>
      <c r="V2" s="6"/>
      <c r="W2" s="6"/>
    </row>
    <row r="3" spans="1:23" ht="18.75" customHeight="1" thickBot="1">
      <c r="A3" s="4"/>
      <c r="B3" s="4"/>
      <c r="C3" s="205" t="s">
        <v>2</v>
      </c>
      <c r="D3" s="205"/>
      <c r="E3" s="205"/>
      <c r="F3" s="207" t="str">
        <f>IF(ISERROR(VLOOKUP(F2,General!B:C,2,FALSE))=TRUE,"",(VLOOKUP(F2,General!B:C,2,FALSE)))</f>
        <v>Quecholac</v>
      </c>
      <c r="G3" s="207"/>
      <c r="H3" s="207"/>
      <c r="I3" s="207"/>
      <c r="J3" s="207"/>
      <c r="K3" s="207"/>
      <c r="L3" s="207"/>
      <c r="M3" s="207"/>
      <c r="N3" s="207"/>
      <c r="O3" s="207"/>
      <c r="P3" s="207"/>
      <c r="Q3" s="207"/>
      <c r="R3" s="207"/>
      <c r="S3" s="207"/>
      <c r="T3" s="207"/>
      <c r="U3" s="5"/>
      <c r="V3" s="6"/>
      <c r="W3" s="6"/>
    </row>
    <row r="4" spans="1:23" ht="15.75" customHeight="1" thickBot="1">
      <c r="A4" s="4"/>
      <c r="B4" s="4"/>
      <c r="C4" s="4"/>
      <c r="D4" s="205" t="s">
        <v>4</v>
      </c>
      <c r="E4" s="205"/>
      <c r="F4" s="375">
        <v>2024</v>
      </c>
      <c r="G4" s="375"/>
      <c r="H4" s="375"/>
      <c r="I4" s="375"/>
      <c r="J4" s="375"/>
      <c r="K4" s="4"/>
      <c r="L4" s="4"/>
      <c r="M4" s="4"/>
      <c r="N4" s="4"/>
      <c r="O4" s="4"/>
      <c r="P4" s="4"/>
      <c r="Q4" s="4"/>
      <c r="R4" s="4"/>
      <c r="S4" s="4"/>
    </row>
    <row r="6" spans="1:23" ht="23.25" customHeight="1">
      <c r="A6" s="376" t="s">
        <v>5</v>
      </c>
      <c r="B6" s="377"/>
      <c r="C6" s="377"/>
      <c r="D6" s="377"/>
      <c r="E6" s="377"/>
      <c r="F6" s="377"/>
      <c r="G6" s="377"/>
      <c r="H6" s="377"/>
      <c r="I6" s="377"/>
      <c r="J6" s="377"/>
      <c r="K6" s="377"/>
      <c r="L6" s="377"/>
      <c r="M6" s="377"/>
      <c r="N6" s="377"/>
      <c r="O6" s="377"/>
      <c r="P6" s="377"/>
      <c r="Q6" s="377"/>
      <c r="R6" s="377"/>
      <c r="S6" s="377"/>
      <c r="T6" s="377"/>
      <c r="U6" s="377"/>
      <c r="V6" s="377"/>
      <c r="W6" s="378"/>
    </row>
    <row r="7" spans="1:23" ht="3.75" customHeight="1"/>
    <row r="8" spans="1:23" ht="18" customHeight="1">
      <c r="A8" s="213" t="s">
        <v>6</v>
      </c>
      <c r="B8" s="213"/>
      <c r="C8" s="213"/>
      <c r="D8" s="218" t="s">
        <v>929</v>
      </c>
      <c r="E8" s="218"/>
      <c r="F8" s="218"/>
      <c r="G8" s="218"/>
      <c r="H8" s="218"/>
      <c r="I8" s="218"/>
      <c r="J8" s="218"/>
      <c r="K8" s="218"/>
      <c r="L8" s="218"/>
      <c r="M8" s="218"/>
      <c r="N8" s="218"/>
      <c r="O8" s="218"/>
      <c r="P8" s="218"/>
      <c r="Q8" s="218"/>
      <c r="R8" s="218"/>
      <c r="S8" s="218"/>
      <c r="T8" s="218"/>
      <c r="U8" s="218"/>
      <c r="V8" s="218"/>
      <c r="W8" s="218"/>
    </row>
    <row r="9" spans="1:23" ht="17.25" customHeight="1">
      <c r="A9" s="213" t="s">
        <v>7</v>
      </c>
      <c r="B9" s="213"/>
      <c r="C9" s="213"/>
      <c r="D9" s="218" t="s">
        <v>931</v>
      </c>
      <c r="E9" s="218"/>
      <c r="F9" s="218"/>
      <c r="G9" s="218"/>
      <c r="H9" s="218"/>
      <c r="I9" s="218"/>
      <c r="J9" s="218"/>
      <c r="K9" s="218"/>
      <c r="L9" s="218"/>
      <c r="M9" s="218"/>
      <c r="N9" s="218"/>
      <c r="O9" s="218"/>
      <c r="P9" s="218"/>
      <c r="Q9" s="218"/>
      <c r="R9" s="218"/>
      <c r="S9" s="218"/>
      <c r="T9" s="218"/>
      <c r="U9" s="218"/>
      <c r="V9" s="218"/>
      <c r="W9" s="218"/>
    </row>
    <row r="10" spans="1:23" ht="17.25" customHeight="1">
      <c r="A10" s="213" t="s">
        <v>8</v>
      </c>
      <c r="B10" s="213"/>
      <c r="C10" s="213"/>
      <c r="D10" s="379">
        <f>SUM(D12:T12)</f>
        <v>710000</v>
      </c>
      <c r="E10" s="379"/>
      <c r="F10" s="379"/>
      <c r="G10" s="379"/>
      <c r="H10" s="379"/>
      <c r="I10" s="379"/>
      <c r="J10" s="379"/>
      <c r="K10" s="379"/>
      <c r="L10" s="379"/>
      <c r="M10" s="379"/>
      <c r="N10" s="379"/>
      <c r="O10" s="379"/>
      <c r="P10" s="379"/>
      <c r="Q10" s="379"/>
      <c r="R10" s="379"/>
      <c r="S10" s="379"/>
      <c r="T10" s="379"/>
      <c r="U10" s="379"/>
      <c r="V10" s="379"/>
      <c r="W10" s="379"/>
    </row>
    <row r="11" spans="1:23" ht="27.75" customHeight="1">
      <c r="A11" s="213" t="s">
        <v>9</v>
      </c>
      <c r="B11" s="213"/>
      <c r="C11" s="214"/>
      <c r="D11" s="380" t="s">
        <v>591</v>
      </c>
      <c r="E11" s="380"/>
      <c r="F11" s="380"/>
      <c r="G11" s="380"/>
      <c r="H11" s="381" t="s">
        <v>594</v>
      </c>
      <c r="I11" s="381"/>
      <c r="J11" s="381"/>
      <c r="K11" s="381"/>
      <c r="L11" s="381"/>
      <c r="M11" s="381"/>
      <c r="N11" s="381"/>
      <c r="O11" s="380" t="s">
        <v>596</v>
      </c>
      <c r="P11" s="380"/>
      <c r="Q11" s="380"/>
      <c r="R11" s="380"/>
      <c r="S11" s="380"/>
      <c r="T11" s="380"/>
      <c r="U11" s="382"/>
      <c r="V11" s="382"/>
      <c r="W11" s="382"/>
    </row>
    <row r="12" spans="1:23" ht="27" customHeight="1">
      <c r="A12" s="213" t="s">
        <v>10</v>
      </c>
      <c r="B12" s="213"/>
      <c r="C12" s="7"/>
      <c r="D12" s="383">
        <v>0</v>
      </c>
      <c r="E12" s="383"/>
      <c r="F12" s="383"/>
      <c r="G12" s="383"/>
      <c r="H12" s="384">
        <v>710000</v>
      </c>
      <c r="I12" s="384"/>
      <c r="J12" s="384"/>
      <c r="K12" s="384"/>
      <c r="L12" s="384"/>
      <c r="M12" s="384"/>
      <c r="N12" s="384"/>
      <c r="O12" s="383">
        <v>0</v>
      </c>
      <c r="P12" s="383"/>
      <c r="Q12" s="383"/>
      <c r="R12" s="383"/>
      <c r="S12" s="383"/>
      <c r="T12" s="383"/>
      <c r="U12" s="382"/>
      <c r="V12" s="382"/>
      <c r="W12" s="382"/>
    </row>
    <row r="13" spans="1:23" ht="5.25" customHeight="1">
      <c r="A13" s="7"/>
      <c r="B13" s="7"/>
      <c r="C13" s="7"/>
      <c r="D13" s="7"/>
      <c r="E13" s="7"/>
      <c r="F13" s="385"/>
      <c r="G13" s="385"/>
      <c r="H13" s="385"/>
      <c r="I13" s="385"/>
      <c r="J13" s="385"/>
      <c r="K13" s="385"/>
      <c r="L13" s="385"/>
      <c r="M13" s="385"/>
      <c r="N13" s="385"/>
      <c r="O13" s="385"/>
      <c r="P13" s="385"/>
      <c r="Q13" s="385"/>
      <c r="R13" s="385"/>
      <c r="S13" s="385"/>
      <c r="T13" s="385"/>
      <c r="U13" s="385"/>
      <c r="V13" s="385"/>
      <c r="W13" s="385"/>
    </row>
    <row r="14" spans="1:23" ht="18.75" customHeight="1">
      <c r="A14" s="386" t="s">
        <v>11</v>
      </c>
      <c r="B14" s="386"/>
      <c r="C14" s="386"/>
      <c r="D14" s="386"/>
      <c r="E14" s="386"/>
      <c r="F14" s="386"/>
      <c r="G14" s="386"/>
      <c r="H14" s="386"/>
      <c r="I14" s="386"/>
      <c r="J14" s="386"/>
      <c r="K14" s="386"/>
      <c r="L14" s="386"/>
      <c r="M14" s="386"/>
      <c r="N14" s="386"/>
      <c r="O14" s="386"/>
      <c r="P14" s="386"/>
      <c r="Q14" s="386"/>
      <c r="R14" s="386"/>
      <c r="S14" s="386"/>
      <c r="T14" s="386"/>
      <c r="U14" s="386"/>
      <c r="V14" s="386"/>
      <c r="W14" s="386"/>
    </row>
    <row r="15" spans="1:23" ht="15.75" customHeight="1">
      <c r="A15" s="203" t="s">
        <v>12</v>
      </c>
      <c r="B15" s="203"/>
      <c r="C15" s="203"/>
      <c r="D15" s="387" t="s">
        <v>13</v>
      </c>
      <c r="E15" s="387"/>
      <c r="F15" s="387"/>
      <c r="G15" s="387"/>
      <c r="H15" s="387"/>
      <c r="I15" s="387"/>
      <c r="J15" s="387"/>
      <c r="K15" s="387"/>
      <c r="L15" s="387"/>
      <c r="M15" s="387"/>
      <c r="N15" s="387"/>
      <c r="O15" s="387"/>
      <c r="P15" s="387"/>
      <c r="Q15" s="387"/>
      <c r="R15" s="387"/>
      <c r="S15" s="387"/>
      <c r="T15" s="387"/>
      <c r="U15" s="387"/>
      <c r="V15" s="387"/>
      <c r="W15" s="387"/>
    </row>
    <row r="16" spans="1:23" ht="16.5" customHeight="1">
      <c r="A16" s="388" t="s">
        <v>14</v>
      </c>
      <c r="B16" s="388"/>
      <c r="C16" s="388"/>
      <c r="D16" s="389" t="s">
        <v>602</v>
      </c>
      <c r="E16" s="389"/>
      <c r="F16" s="389"/>
      <c r="G16" s="389"/>
      <c r="H16" s="389"/>
      <c r="I16" s="389"/>
      <c r="J16" s="389"/>
      <c r="K16" s="389"/>
      <c r="L16" s="389"/>
      <c r="M16" s="389"/>
      <c r="N16" s="389"/>
      <c r="O16" s="389"/>
      <c r="P16" s="389"/>
      <c r="Q16" s="389"/>
      <c r="R16" s="389"/>
      <c r="S16" s="389"/>
      <c r="T16" s="389"/>
      <c r="U16" s="389"/>
      <c r="V16" s="389"/>
      <c r="W16" s="389"/>
    </row>
    <row r="17" spans="1:33" ht="17.25" customHeight="1">
      <c r="A17" s="388" t="s">
        <v>15</v>
      </c>
      <c r="B17" s="390"/>
      <c r="C17" s="390"/>
      <c r="D17" s="391" t="s">
        <v>932</v>
      </c>
      <c r="E17" s="392"/>
      <c r="F17" s="392"/>
      <c r="G17" s="392"/>
      <c r="H17" s="392"/>
      <c r="I17" s="392"/>
      <c r="J17" s="392"/>
      <c r="K17" s="392"/>
      <c r="L17" s="392"/>
      <c r="M17" s="392"/>
      <c r="N17" s="392"/>
      <c r="O17" s="392"/>
      <c r="P17" s="392"/>
      <c r="Q17" s="392"/>
      <c r="R17" s="392"/>
      <c r="S17" s="392"/>
      <c r="T17" s="392"/>
      <c r="U17" s="392"/>
      <c r="V17" s="392"/>
      <c r="W17" s="393"/>
    </row>
    <row r="18" spans="1:33" ht="22.5" customHeight="1">
      <c r="A18" s="388" t="s">
        <v>16</v>
      </c>
      <c r="B18" s="390"/>
      <c r="C18" s="390"/>
      <c r="D18" s="391" t="s">
        <v>933</v>
      </c>
      <c r="E18" s="392"/>
      <c r="F18" s="392"/>
      <c r="G18" s="392"/>
      <c r="H18" s="392"/>
      <c r="I18" s="392"/>
      <c r="J18" s="392"/>
      <c r="K18" s="392"/>
      <c r="L18" s="392"/>
      <c r="M18" s="392"/>
      <c r="N18" s="392"/>
      <c r="O18" s="392"/>
      <c r="P18" s="392"/>
      <c r="Q18" s="392"/>
      <c r="R18" s="392"/>
      <c r="S18" s="392"/>
      <c r="T18" s="392"/>
      <c r="U18" s="392"/>
      <c r="V18" s="392"/>
      <c r="W18" s="393"/>
    </row>
    <row r="19" spans="1:33" ht="21.75" customHeight="1">
      <c r="A19" s="388" t="s">
        <v>17</v>
      </c>
      <c r="B19" s="390"/>
      <c r="C19" s="390"/>
      <c r="D19" s="391" t="s">
        <v>935</v>
      </c>
      <c r="E19" s="392"/>
      <c r="F19" s="392"/>
      <c r="G19" s="392"/>
      <c r="H19" s="392"/>
      <c r="I19" s="392"/>
      <c r="J19" s="392"/>
      <c r="K19" s="392"/>
      <c r="L19" s="392"/>
      <c r="M19" s="392"/>
      <c r="N19" s="392"/>
      <c r="O19" s="392"/>
      <c r="P19" s="392"/>
      <c r="Q19" s="392"/>
      <c r="R19" s="392"/>
      <c r="S19" s="392"/>
      <c r="T19" s="392"/>
      <c r="U19" s="392"/>
      <c r="V19" s="392"/>
      <c r="W19" s="393"/>
      <c r="X19" s="1" t="s">
        <v>935</v>
      </c>
    </row>
    <row r="20" spans="1:33" ht="6" customHeight="1">
      <c r="A20" s="7"/>
      <c r="B20" s="7"/>
      <c r="C20" s="7"/>
      <c r="D20" s="7"/>
      <c r="E20" s="7"/>
      <c r="F20" s="385"/>
      <c r="G20" s="385"/>
      <c r="H20" s="385"/>
      <c r="I20" s="385"/>
      <c r="J20" s="385"/>
      <c r="K20" s="385"/>
      <c r="L20" s="385"/>
      <c r="M20" s="385"/>
      <c r="N20" s="385"/>
      <c r="O20" s="385"/>
      <c r="P20" s="385"/>
      <c r="Q20" s="385"/>
      <c r="R20" s="385"/>
      <c r="S20" s="385"/>
      <c r="T20" s="385"/>
      <c r="U20" s="385"/>
      <c r="V20" s="385"/>
      <c r="W20" s="385"/>
    </row>
    <row r="21" spans="1:33" ht="18.75" customHeight="1">
      <c r="A21" s="386" t="s">
        <v>18</v>
      </c>
      <c r="B21" s="386"/>
      <c r="C21" s="386"/>
      <c r="D21" s="386"/>
      <c r="E21" s="386"/>
      <c r="F21" s="386"/>
      <c r="G21" s="386"/>
      <c r="H21" s="386"/>
      <c r="I21" s="386"/>
      <c r="J21" s="386"/>
      <c r="K21" s="386"/>
      <c r="L21" s="386"/>
      <c r="M21" s="386"/>
      <c r="N21" s="386"/>
      <c r="O21" s="386"/>
      <c r="P21" s="386"/>
      <c r="Q21" s="386"/>
      <c r="R21" s="386"/>
      <c r="S21" s="386"/>
      <c r="T21" s="386"/>
      <c r="U21" s="386"/>
      <c r="V21" s="386"/>
      <c r="W21" s="386"/>
    </row>
    <row r="22" spans="1:33" ht="20.25" customHeight="1">
      <c r="A22" s="394" t="s">
        <v>765</v>
      </c>
      <c r="B22" s="394"/>
      <c r="C22" s="394"/>
      <c r="D22" s="394"/>
      <c r="E22" s="394"/>
      <c r="F22" s="394"/>
      <c r="G22" s="394"/>
      <c r="H22" s="394"/>
      <c r="I22" s="394"/>
      <c r="J22" s="394"/>
      <c r="K22" s="394"/>
      <c r="L22" s="394"/>
      <c r="M22" s="394"/>
      <c r="N22" s="394"/>
      <c r="O22" s="394"/>
      <c r="P22" s="394"/>
      <c r="Q22" s="394"/>
      <c r="R22" s="394"/>
      <c r="S22" s="394"/>
      <c r="T22" s="394"/>
      <c r="U22" s="394"/>
      <c r="V22" s="394"/>
      <c r="W22" s="394"/>
    </row>
    <row r="23" spans="1:33" ht="22.5" customHeight="1">
      <c r="A23" s="386" t="s">
        <v>19</v>
      </c>
      <c r="B23" s="386"/>
      <c r="C23" s="386"/>
      <c r="D23" s="386"/>
      <c r="E23" s="386"/>
      <c r="F23" s="386"/>
      <c r="G23" s="386"/>
      <c r="H23" s="386"/>
      <c r="I23" s="386"/>
      <c r="J23" s="386"/>
      <c r="K23" s="386"/>
      <c r="L23" s="386"/>
      <c r="M23" s="386"/>
      <c r="N23" s="386"/>
      <c r="O23" s="386"/>
      <c r="P23" s="386"/>
      <c r="Q23" s="386"/>
      <c r="R23" s="386"/>
      <c r="S23" s="386"/>
      <c r="T23" s="386"/>
      <c r="U23" s="386"/>
      <c r="V23" s="386"/>
      <c r="W23" s="386"/>
    </row>
    <row r="24" spans="1:33" ht="24.75" customHeight="1">
      <c r="A24" s="389" t="s">
        <v>927</v>
      </c>
      <c r="B24" s="389"/>
      <c r="C24" s="389"/>
      <c r="D24" s="389"/>
      <c r="E24" s="389"/>
      <c r="F24" s="389"/>
      <c r="G24" s="389"/>
      <c r="H24" s="389"/>
      <c r="I24" s="389"/>
      <c r="J24" s="389"/>
      <c r="K24" s="389"/>
      <c r="L24" s="389"/>
      <c r="M24" s="389"/>
      <c r="N24" s="389"/>
      <c r="O24" s="389"/>
      <c r="P24" s="389"/>
      <c r="Q24" s="389"/>
      <c r="R24" s="389"/>
      <c r="S24" s="389"/>
      <c r="T24" s="389"/>
      <c r="U24" s="389"/>
      <c r="V24" s="389"/>
      <c r="W24" s="389"/>
    </row>
    <row r="25" spans="1:33" ht="20.25" customHeight="1">
      <c r="A25" s="386" t="s">
        <v>20</v>
      </c>
      <c r="B25" s="386"/>
      <c r="C25" s="386"/>
      <c r="D25" s="386"/>
      <c r="E25" s="386"/>
      <c r="F25" s="386"/>
      <c r="G25" s="386"/>
      <c r="H25" s="386"/>
      <c r="I25" s="386"/>
      <c r="J25" s="386"/>
      <c r="K25" s="386"/>
      <c r="L25" s="386"/>
      <c r="M25" s="386"/>
      <c r="N25" s="386"/>
      <c r="O25" s="386"/>
      <c r="P25" s="386"/>
      <c r="Q25" s="386"/>
      <c r="R25" s="386"/>
      <c r="S25" s="386"/>
      <c r="T25" s="386"/>
      <c r="U25" s="386"/>
      <c r="V25" s="386"/>
      <c r="W25" s="386"/>
    </row>
    <row r="26" spans="1:33" s="3" customFormat="1" ht="25.5" customHeight="1">
      <c r="A26" s="389" t="s">
        <v>936</v>
      </c>
      <c r="B26" s="389"/>
      <c r="C26" s="389"/>
      <c r="D26" s="389"/>
      <c r="E26" s="389"/>
      <c r="F26" s="389"/>
      <c r="G26" s="389"/>
      <c r="H26" s="389"/>
      <c r="I26" s="389"/>
      <c r="J26" s="389"/>
      <c r="K26" s="389"/>
      <c r="L26" s="389"/>
      <c r="M26" s="389"/>
      <c r="N26" s="389"/>
      <c r="O26" s="389"/>
      <c r="P26" s="389"/>
      <c r="Q26" s="389"/>
      <c r="R26" s="389"/>
      <c r="S26" s="389"/>
      <c r="T26" s="389"/>
      <c r="U26" s="389"/>
      <c r="V26" s="389"/>
      <c r="W26" s="389"/>
      <c r="X26" s="1"/>
      <c r="Z26" s="1"/>
      <c r="AA26" s="1"/>
      <c r="AB26" s="1"/>
      <c r="AC26" s="1"/>
      <c r="AD26" s="1"/>
      <c r="AE26" s="1"/>
      <c r="AF26" s="1"/>
      <c r="AG26" s="1"/>
    </row>
    <row r="27" spans="1:33" s="3" customFormat="1" ht="27.75" customHeight="1">
      <c r="A27" s="386" t="s">
        <v>21</v>
      </c>
      <c r="B27" s="386"/>
      <c r="C27" s="386"/>
      <c r="D27" s="386"/>
      <c r="E27" s="386"/>
      <c r="F27" s="386"/>
      <c r="G27" s="386"/>
      <c r="H27" s="386"/>
      <c r="I27" s="386"/>
      <c r="J27" s="386"/>
      <c r="K27" s="386"/>
      <c r="L27" s="386"/>
      <c r="M27" s="386"/>
      <c r="N27" s="386"/>
      <c r="O27" s="386"/>
      <c r="P27" s="386"/>
      <c r="Q27" s="386"/>
      <c r="R27" s="386"/>
      <c r="S27" s="386"/>
      <c r="T27" s="386"/>
      <c r="U27" s="386"/>
      <c r="V27" s="386"/>
      <c r="W27" s="386"/>
      <c r="X27" s="1"/>
      <c r="Z27" s="1"/>
      <c r="AA27" s="1"/>
      <c r="AB27" s="1"/>
      <c r="AC27" s="1"/>
      <c r="AD27" s="1"/>
      <c r="AE27" s="1"/>
      <c r="AF27" s="1"/>
      <c r="AG27" s="1"/>
    </row>
    <row r="28" spans="1:33" s="3" customFormat="1" ht="30" customHeight="1">
      <c r="A28" s="389"/>
      <c r="B28" s="389"/>
      <c r="C28" s="389"/>
      <c r="D28" s="389"/>
      <c r="E28" s="389"/>
      <c r="F28" s="389"/>
      <c r="G28" s="389"/>
      <c r="H28" s="389"/>
      <c r="I28" s="389"/>
      <c r="J28" s="389"/>
      <c r="K28" s="389"/>
      <c r="L28" s="389"/>
      <c r="M28" s="389"/>
      <c r="N28" s="389"/>
      <c r="O28" s="389"/>
      <c r="P28" s="389"/>
      <c r="Q28" s="389"/>
      <c r="R28" s="389"/>
      <c r="S28" s="389"/>
      <c r="T28" s="389"/>
      <c r="U28" s="389"/>
      <c r="V28" s="389"/>
      <c r="W28" s="389"/>
      <c r="X28" s="1"/>
      <c r="Z28" s="1"/>
      <c r="AA28" s="1"/>
      <c r="AB28" s="1"/>
      <c r="AC28" s="1"/>
      <c r="AD28" s="1"/>
      <c r="AE28" s="1"/>
      <c r="AF28" s="1"/>
      <c r="AG28" s="1"/>
    </row>
    <row r="29" spans="1:33" s="3" customFormat="1" ht="17.100000000000001" customHeight="1">
      <c r="A29" s="395" t="s">
        <v>22</v>
      </c>
      <c r="B29" s="396"/>
      <c r="C29" s="396"/>
      <c r="D29" s="396"/>
      <c r="E29" s="396"/>
      <c r="F29" s="396"/>
      <c r="G29" s="396"/>
      <c r="H29" s="396"/>
      <c r="I29" s="396"/>
      <c r="J29" s="396"/>
      <c r="K29" s="396"/>
      <c r="L29" s="396"/>
      <c r="M29" s="396"/>
      <c r="N29" s="396"/>
      <c r="O29" s="396"/>
      <c r="P29" s="396"/>
      <c r="Q29" s="396"/>
      <c r="R29" s="396"/>
      <c r="S29" s="396"/>
      <c r="T29" s="396"/>
      <c r="U29" s="396"/>
      <c r="V29" s="396"/>
      <c r="W29" s="397"/>
      <c r="X29" s="1"/>
      <c r="Z29" s="1"/>
      <c r="AA29" s="1"/>
      <c r="AB29" s="1"/>
      <c r="AC29" s="1"/>
      <c r="AD29" s="1"/>
      <c r="AE29" s="1"/>
      <c r="AF29" s="1"/>
      <c r="AG29" s="1"/>
    </row>
    <row r="30" spans="1:33" s="3" customFormat="1" ht="3" customHeight="1">
      <c r="A30" s="60"/>
      <c r="B30" s="60"/>
      <c r="C30" s="60"/>
      <c r="D30" s="60"/>
      <c r="E30" s="60"/>
      <c r="F30" s="60"/>
      <c r="G30" s="60"/>
      <c r="H30" s="60"/>
      <c r="I30" s="60"/>
      <c r="J30" s="60"/>
      <c r="K30" s="60"/>
      <c r="L30" s="60"/>
      <c r="M30" s="60"/>
      <c r="N30" s="60"/>
      <c r="O30" s="60"/>
      <c r="P30" s="60"/>
      <c r="Q30" s="60"/>
      <c r="R30" s="60"/>
      <c r="S30" s="60"/>
      <c r="T30" s="60"/>
      <c r="U30" s="60"/>
      <c r="V30" s="60"/>
      <c r="W30" s="11"/>
      <c r="X30" s="1"/>
      <c r="Z30" s="1"/>
      <c r="AA30" s="1"/>
      <c r="AB30" s="1"/>
      <c r="AC30" s="1"/>
      <c r="AD30" s="1"/>
      <c r="AE30" s="1"/>
      <c r="AF30" s="1"/>
      <c r="AG30" s="1"/>
    </row>
    <row r="31" spans="1:33" s="13" customFormat="1" ht="48" customHeight="1">
      <c r="A31" s="163" t="s">
        <v>23</v>
      </c>
      <c r="B31" s="163"/>
      <c r="C31" s="398" t="s">
        <v>937</v>
      </c>
      <c r="D31" s="399"/>
      <c r="E31" s="399"/>
      <c r="F31" s="399"/>
      <c r="G31" s="399"/>
      <c r="H31" s="399"/>
      <c r="I31" s="399"/>
      <c r="J31" s="399"/>
      <c r="K31" s="399"/>
      <c r="L31" s="399"/>
      <c r="M31" s="399"/>
      <c r="N31" s="399"/>
      <c r="O31" s="399"/>
      <c r="P31" s="399"/>
      <c r="Q31" s="399"/>
      <c r="R31" s="399"/>
      <c r="S31" s="399"/>
      <c r="T31" s="399"/>
      <c r="U31" s="399"/>
      <c r="V31" s="399"/>
      <c r="W31" s="400"/>
      <c r="X31" s="12"/>
      <c r="Z31" s="12"/>
      <c r="AA31" s="12"/>
      <c r="AB31" s="12"/>
      <c r="AC31" s="12"/>
      <c r="AD31" s="12"/>
      <c r="AE31" s="12"/>
      <c r="AF31" s="12"/>
      <c r="AG31" s="12"/>
    </row>
    <row r="32" spans="1:33" s="3" customFormat="1" ht="7.5" customHeight="1">
      <c r="A32" s="60"/>
      <c r="B32" s="60"/>
      <c r="C32" s="60"/>
      <c r="D32" s="60"/>
      <c r="E32" s="60"/>
      <c r="F32" s="60"/>
      <c r="G32" s="60"/>
      <c r="H32" s="60"/>
      <c r="I32" s="60"/>
      <c r="J32" s="60"/>
      <c r="K32" s="60"/>
      <c r="L32" s="60"/>
      <c r="M32" s="60"/>
      <c r="N32" s="60"/>
      <c r="O32" s="60"/>
      <c r="P32" s="60"/>
      <c r="Q32" s="60"/>
      <c r="R32" s="60"/>
      <c r="S32" s="60"/>
      <c r="T32" s="60"/>
      <c r="U32" s="60"/>
      <c r="V32" s="60"/>
      <c r="W32" s="11"/>
      <c r="X32" s="1"/>
      <c r="Z32" s="1"/>
      <c r="AA32" s="1"/>
      <c r="AB32" s="1"/>
      <c r="AC32" s="1"/>
      <c r="AD32" s="1"/>
      <c r="AE32" s="1"/>
      <c r="AF32" s="1"/>
      <c r="AG32" s="1"/>
    </row>
    <row r="33" spans="1:33" s="3" customFormat="1" ht="13.5" customHeight="1">
      <c r="A33" s="401" t="s">
        <v>24</v>
      </c>
      <c r="B33" s="402"/>
      <c r="C33" s="402"/>
      <c r="D33" s="402"/>
      <c r="E33" s="402"/>
      <c r="F33" s="402"/>
      <c r="G33" s="402"/>
      <c r="H33" s="402"/>
      <c r="I33" s="402"/>
      <c r="J33" s="402"/>
      <c r="K33" s="402"/>
      <c r="L33" s="402"/>
      <c r="M33" s="402"/>
      <c r="N33" s="402"/>
      <c r="O33" s="402"/>
      <c r="P33" s="402"/>
      <c r="Q33" s="402"/>
      <c r="R33" s="402"/>
      <c r="S33" s="402"/>
      <c r="T33" s="402"/>
      <c r="U33" s="402"/>
      <c r="V33" s="402"/>
      <c r="W33" s="403"/>
      <c r="X33" s="1"/>
      <c r="Z33" s="1"/>
      <c r="AA33" s="1"/>
      <c r="AB33" s="1"/>
      <c r="AC33" s="1"/>
      <c r="AD33" s="1"/>
      <c r="AE33" s="1"/>
      <c r="AF33" s="1"/>
      <c r="AG33" s="1"/>
    </row>
    <row r="34" spans="1:33" s="3" customFormat="1" ht="4.5" customHeight="1">
      <c r="A34" s="60"/>
      <c r="B34" s="60"/>
      <c r="C34" s="60"/>
      <c r="D34" s="60"/>
      <c r="E34" s="60"/>
      <c r="F34" s="60"/>
      <c r="G34" s="60"/>
      <c r="H34" s="60"/>
      <c r="I34" s="60"/>
      <c r="J34" s="60"/>
      <c r="K34" s="60"/>
      <c r="L34" s="60"/>
      <c r="M34" s="60"/>
      <c r="N34" s="60"/>
      <c r="O34" s="60"/>
      <c r="P34" s="60"/>
      <c r="Q34" s="60"/>
      <c r="R34" s="60"/>
      <c r="S34" s="60"/>
      <c r="T34" s="60"/>
      <c r="U34" s="60"/>
      <c r="V34" s="60"/>
      <c r="W34" s="11"/>
      <c r="X34" s="1"/>
      <c r="Z34" s="1"/>
      <c r="AA34" s="1"/>
      <c r="AB34" s="1"/>
      <c r="AC34" s="1"/>
      <c r="AD34" s="1"/>
      <c r="AE34" s="1"/>
      <c r="AF34" s="1"/>
      <c r="AG34" s="1"/>
    </row>
    <row r="35" spans="1:33" s="3" customFormat="1" ht="30" customHeight="1">
      <c r="A35" s="163" t="s">
        <v>25</v>
      </c>
      <c r="B35" s="163"/>
      <c r="C35" s="404" t="s">
        <v>938</v>
      </c>
      <c r="D35" s="404"/>
      <c r="E35" s="404"/>
      <c r="F35" s="404"/>
      <c r="G35" s="404"/>
      <c r="H35" s="404"/>
      <c r="I35" s="404"/>
      <c r="J35" s="404"/>
      <c r="K35" s="404"/>
      <c r="L35" s="404"/>
      <c r="M35" s="404"/>
      <c r="N35" s="404"/>
      <c r="O35" s="404"/>
      <c r="P35" s="404"/>
      <c r="Q35" s="404"/>
      <c r="R35" s="404"/>
      <c r="S35" s="404"/>
      <c r="T35" s="404"/>
      <c r="U35" s="404"/>
      <c r="V35" s="404"/>
      <c r="W35" s="404"/>
      <c r="X35" s="1"/>
      <c r="Z35" s="1"/>
      <c r="AA35" s="1"/>
      <c r="AB35" s="1"/>
      <c r="AC35" s="1"/>
      <c r="AD35" s="1"/>
      <c r="AE35" s="1"/>
      <c r="AF35" s="1"/>
      <c r="AG35" s="1"/>
    </row>
    <row r="36" spans="1:33" s="3" customFormat="1" ht="3.75" customHeight="1">
      <c r="A36" s="405"/>
      <c r="B36" s="60"/>
      <c r="C36" s="60"/>
      <c r="D36" s="60"/>
      <c r="E36" s="60"/>
      <c r="F36" s="60"/>
      <c r="I36" s="60"/>
      <c r="J36" s="60"/>
      <c r="K36" s="60"/>
      <c r="L36" s="60"/>
      <c r="M36" s="60"/>
      <c r="N36" s="60"/>
      <c r="O36" s="60"/>
      <c r="P36" s="60"/>
      <c r="Q36" s="60"/>
      <c r="R36" s="60"/>
      <c r="S36" s="60"/>
      <c r="T36" s="60"/>
      <c r="U36" s="60"/>
      <c r="V36" s="60"/>
      <c r="W36" s="11"/>
      <c r="X36" s="1"/>
      <c r="Z36" s="1"/>
      <c r="AA36" s="1"/>
      <c r="AB36" s="1"/>
      <c r="AC36" s="1"/>
      <c r="AD36" s="1"/>
      <c r="AE36" s="1"/>
      <c r="AF36" s="1"/>
      <c r="AG36" s="1"/>
    </row>
    <row r="37" spans="1:33" s="3" customFormat="1" ht="27" customHeight="1">
      <c r="A37" s="164" t="s">
        <v>26</v>
      </c>
      <c r="B37" s="166"/>
      <c r="C37" s="406" t="s">
        <v>877</v>
      </c>
      <c r="D37" s="60"/>
      <c r="E37" s="163" t="s">
        <v>27</v>
      </c>
      <c r="F37" s="163"/>
      <c r="G37" s="407" t="s">
        <v>879</v>
      </c>
      <c r="H37" s="407"/>
      <c r="I37" s="407"/>
      <c r="J37" s="407"/>
      <c r="K37" s="60"/>
      <c r="L37" s="60"/>
      <c r="M37" s="163" t="s">
        <v>28</v>
      </c>
      <c r="N37" s="163"/>
      <c r="O37" s="163"/>
      <c r="P37" s="163"/>
      <c r="Q37" s="407" t="s">
        <v>881</v>
      </c>
      <c r="R37" s="407"/>
      <c r="S37" s="407"/>
      <c r="T37" s="407"/>
      <c r="U37" s="407"/>
      <c r="V37" s="407"/>
      <c r="W37" s="407"/>
      <c r="X37" s="1"/>
      <c r="Z37" s="1"/>
      <c r="AA37" s="1"/>
      <c r="AB37" s="1"/>
      <c r="AC37" s="1"/>
      <c r="AD37" s="1"/>
      <c r="AE37" s="1"/>
      <c r="AF37" s="1"/>
      <c r="AG37" s="1"/>
    </row>
    <row r="38" spans="1:33" s="3" customFormat="1" ht="5.25" customHeight="1">
      <c r="A38" s="405"/>
      <c r="B38" s="60"/>
      <c r="C38" s="60"/>
      <c r="D38" s="60"/>
      <c r="E38" s="60"/>
      <c r="F38" s="60"/>
      <c r="I38" s="60"/>
      <c r="J38" s="60"/>
      <c r="K38" s="60"/>
      <c r="L38" s="60"/>
      <c r="M38" s="60"/>
      <c r="N38" s="60"/>
      <c r="O38" s="60"/>
      <c r="P38" s="60"/>
      <c r="Q38" s="60"/>
      <c r="R38" s="60"/>
      <c r="S38" s="60"/>
      <c r="T38" s="60"/>
      <c r="U38" s="60"/>
      <c r="V38" s="60"/>
      <c r="W38" s="11"/>
      <c r="X38" s="1"/>
      <c r="Z38" s="1"/>
      <c r="AA38" s="1"/>
      <c r="AB38" s="1"/>
      <c r="AC38" s="1"/>
      <c r="AD38" s="1"/>
      <c r="AE38" s="1"/>
      <c r="AF38" s="1"/>
      <c r="AG38" s="1"/>
    </row>
    <row r="39" spans="1:33" s="3" customFormat="1" ht="27" customHeight="1">
      <c r="A39" s="164" t="s">
        <v>29</v>
      </c>
      <c r="B39" s="166"/>
      <c r="C39" s="408" t="s">
        <v>878</v>
      </c>
      <c r="D39" s="60"/>
      <c r="E39" s="164" t="s">
        <v>30</v>
      </c>
      <c r="F39" s="166"/>
      <c r="G39" s="407" t="s">
        <v>880</v>
      </c>
      <c r="H39" s="407"/>
      <c r="I39" s="407"/>
      <c r="J39" s="407"/>
      <c r="K39" s="60"/>
      <c r="L39" s="60"/>
      <c r="M39" s="163" t="s">
        <v>31</v>
      </c>
      <c r="N39" s="163"/>
      <c r="O39" s="163"/>
      <c r="P39" s="163"/>
      <c r="Q39" s="407" t="s">
        <v>882</v>
      </c>
      <c r="R39" s="407"/>
      <c r="S39" s="407"/>
      <c r="T39" s="407"/>
      <c r="U39" s="407"/>
      <c r="V39" s="407"/>
      <c r="W39" s="407"/>
      <c r="X39" s="1"/>
      <c r="Z39" s="1"/>
      <c r="AA39" s="1"/>
      <c r="AB39" s="1"/>
      <c r="AC39" s="1"/>
      <c r="AD39" s="1"/>
      <c r="AE39" s="1"/>
      <c r="AF39" s="1"/>
      <c r="AG39" s="1"/>
    </row>
    <row r="40" spans="1:33" s="3" customFormat="1" ht="5.25" customHeight="1">
      <c r="A40" s="60"/>
      <c r="B40" s="60"/>
      <c r="C40" s="60"/>
      <c r="D40" s="60"/>
      <c r="E40" s="60"/>
      <c r="F40" s="60"/>
      <c r="G40" s="60"/>
      <c r="H40" s="60"/>
      <c r="I40" s="60"/>
      <c r="J40" s="60"/>
      <c r="K40" s="60"/>
      <c r="L40" s="60"/>
      <c r="M40" s="60"/>
      <c r="N40" s="60"/>
      <c r="O40" s="60"/>
      <c r="P40" s="60"/>
      <c r="Q40" s="60"/>
      <c r="R40" s="60"/>
      <c r="S40" s="60"/>
      <c r="T40" s="60"/>
      <c r="U40" s="60"/>
      <c r="V40" s="60"/>
      <c r="W40" s="17"/>
      <c r="X40" s="1"/>
      <c r="Z40" s="1"/>
      <c r="AA40" s="1"/>
      <c r="AB40" s="1"/>
      <c r="AC40" s="1"/>
      <c r="AD40" s="1"/>
      <c r="AE40" s="1"/>
      <c r="AF40" s="1"/>
      <c r="AG40" s="1"/>
    </row>
    <row r="41" spans="1:33" s="3" customFormat="1" ht="15.75" customHeight="1">
      <c r="C41" s="163" t="s">
        <v>32</v>
      </c>
      <c r="D41" s="163"/>
      <c r="E41" s="163"/>
      <c r="F41" s="163"/>
      <c r="H41" s="60"/>
      <c r="I41" s="60"/>
      <c r="J41" s="60"/>
      <c r="O41" s="163" t="s">
        <v>33</v>
      </c>
      <c r="P41" s="163"/>
      <c r="Q41" s="163"/>
      <c r="R41" s="163"/>
      <c r="S41" s="163"/>
      <c r="T41" s="163"/>
      <c r="U41" s="163"/>
      <c r="V41" s="163"/>
      <c r="W41" s="11"/>
      <c r="X41" s="1"/>
      <c r="Z41" s="1"/>
      <c r="AA41" s="1"/>
      <c r="AB41" s="1"/>
      <c r="AC41" s="1"/>
      <c r="AD41" s="1"/>
      <c r="AE41" s="1"/>
      <c r="AF41" s="1"/>
      <c r="AG41" s="1"/>
    </row>
    <row r="42" spans="1:33" s="3" customFormat="1" ht="24.75" customHeight="1">
      <c r="A42" s="60"/>
      <c r="B42" s="60"/>
      <c r="C42" s="409">
        <v>1</v>
      </c>
      <c r="D42" s="60"/>
      <c r="E42" s="183">
        <v>2024</v>
      </c>
      <c r="F42" s="183"/>
      <c r="H42" s="60"/>
      <c r="I42" s="60"/>
      <c r="J42" s="60"/>
      <c r="O42" s="410">
        <v>134</v>
      </c>
      <c r="P42" s="410"/>
      <c r="Q42" s="410"/>
      <c r="R42" s="410"/>
      <c r="S42" s="410"/>
      <c r="T42" s="410"/>
      <c r="U42" s="410"/>
      <c r="V42" s="410"/>
      <c r="X42" s="1"/>
      <c r="Z42" s="1"/>
      <c r="AA42" s="1"/>
      <c r="AB42" s="1"/>
      <c r="AC42" s="1"/>
      <c r="AD42" s="1"/>
      <c r="AE42" s="1"/>
      <c r="AF42" s="1"/>
      <c r="AG42" s="1"/>
    </row>
    <row r="43" spans="1:33" s="19" customFormat="1" ht="12" customHeight="1">
      <c r="C43" s="411" t="s">
        <v>34</v>
      </c>
      <c r="D43" s="412"/>
      <c r="E43" s="413" t="s">
        <v>35</v>
      </c>
      <c r="F43" s="413"/>
      <c r="G43" s="412"/>
      <c r="I43" s="412"/>
      <c r="J43" s="412"/>
      <c r="K43" s="412"/>
      <c r="L43" s="412"/>
      <c r="M43" s="412"/>
      <c r="N43" s="412"/>
      <c r="O43" s="411"/>
      <c r="P43" s="411"/>
      <c r="Q43" s="411"/>
      <c r="R43" s="411"/>
      <c r="S43" s="411"/>
      <c r="T43" s="411"/>
      <c r="U43" s="411"/>
      <c r="V43" s="411"/>
      <c r="W43" s="22"/>
      <c r="X43" s="23"/>
      <c r="Z43" s="23"/>
      <c r="AA43" s="23"/>
      <c r="AB43" s="23"/>
      <c r="AC43" s="23"/>
      <c r="AD43" s="23"/>
      <c r="AE43" s="23"/>
      <c r="AF43" s="23"/>
      <c r="AG43" s="23"/>
    </row>
    <row r="44" spans="1:33" s="3" customFormat="1" ht="3" customHeight="1">
      <c r="A44" s="60"/>
      <c r="B44" s="60"/>
      <c r="C44" s="60"/>
      <c r="D44" s="60"/>
      <c r="E44" s="60"/>
      <c r="F44" s="60"/>
      <c r="G44" s="60"/>
      <c r="H44" s="60"/>
      <c r="I44" s="60"/>
      <c r="J44" s="60"/>
      <c r="K44" s="60"/>
      <c r="L44" s="60"/>
      <c r="M44" s="60"/>
      <c r="N44" s="60"/>
      <c r="O44" s="60"/>
      <c r="P44" s="60"/>
      <c r="Q44" s="60"/>
      <c r="R44" s="60"/>
      <c r="S44" s="60"/>
      <c r="T44" s="60"/>
      <c r="U44" s="60"/>
      <c r="V44" s="60"/>
      <c r="W44" s="11"/>
      <c r="X44" s="1"/>
      <c r="Z44" s="1"/>
      <c r="AA44" s="1"/>
      <c r="AB44" s="1"/>
      <c r="AC44" s="1"/>
      <c r="AD44" s="1"/>
      <c r="AE44" s="1"/>
      <c r="AF44" s="1"/>
      <c r="AG44" s="1"/>
    </row>
    <row r="45" spans="1:33" s="3" customFormat="1" ht="20.25" customHeight="1">
      <c r="A45" s="186" t="s">
        <v>36</v>
      </c>
      <c r="B45" s="186"/>
      <c r="C45" s="186"/>
      <c r="D45" s="186"/>
      <c r="E45" s="186"/>
      <c r="F45" s="186"/>
      <c r="G45" s="186"/>
      <c r="H45" s="186"/>
      <c r="I45" s="186"/>
      <c r="J45" s="186"/>
      <c r="K45" s="186"/>
      <c r="L45" s="186"/>
      <c r="M45" s="186"/>
      <c r="N45" s="186"/>
      <c r="O45" s="186"/>
      <c r="P45" s="186"/>
      <c r="Q45" s="186"/>
      <c r="R45" s="186"/>
      <c r="S45" s="186"/>
      <c r="T45" s="186"/>
      <c r="U45" s="186"/>
      <c r="V45" s="186"/>
      <c r="W45" s="186"/>
      <c r="X45" s="1"/>
      <c r="Z45" s="1"/>
      <c r="AA45" s="1"/>
      <c r="AB45" s="1"/>
      <c r="AC45" s="1"/>
      <c r="AD45" s="1"/>
      <c r="AE45" s="1"/>
      <c r="AF45" s="1"/>
      <c r="AG45" s="1"/>
    </row>
    <row r="46" spans="1:33" s="3" customFormat="1" ht="15.75" customHeight="1">
      <c r="A46" s="171" t="s">
        <v>37</v>
      </c>
      <c r="B46" s="172"/>
      <c r="C46" s="163" t="s">
        <v>25</v>
      </c>
      <c r="D46" s="163"/>
      <c r="E46" s="175" t="s">
        <v>38</v>
      </c>
      <c r="F46" s="164" t="s">
        <v>39</v>
      </c>
      <c r="G46" s="165"/>
      <c r="H46" s="165"/>
      <c r="I46" s="165"/>
      <c r="J46" s="165"/>
      <c r="K46" s="165"/>
      <c r="L46" s="165"/>
      <c r="M46" s="165"/>
      <c r="N46" s="165"/>
      <c r="O46" s="165"/>
      <c r="P46" s="165"/>
      <c r="Q46" s="165"/>
      <c r="R46" s="165"/>
      <c r="S46" s="165"/>
      <c r="T46" s="166"/>
      <c r="U46" s="76"/>
      <c r="V46" s="177" t="s">
        <v>40</v>
      </c>
      <c r="W46" s="163" t="s">
        <v>41</v>
      </c>
      <c r="X46" s="1"/>
      <c r="Z46" s="1"/>
      <c r="AA46" s="1"/>
      <c r="AB46" s="1"/>
      <c r="AC46" s="1"/>
      <c r="AD46" s="1"/>
      <c r="AE46" s="1"/>
      <c r="AF46" s="1"/>
      <c r="AG46" s="1"/>
    </row>
    <row r="47" spans="1:33" ht="18.75" customHeight="1">
      <c r="A47" s="173"/>
      <c r="B47" s="174"/>
      <c r="C47" s="163"/>
      <c r="D47" s="163"/>
      <c r="E47" s="176"/>
      <c r="F47" s="179" t="s">
        <v>42</v>
      </c>
      <c r="G47" s="180"/>
      <c r="H47" s="181"/>
      <c r="I47" s="25" t="s">
        <v>43</v>
      </c>
      <c r="J47" s="25" t="s">
        <v>44</v>
      </c>
      <c r="K47" s="25" t="s">
        <v>45</v>
      </c>
      <c r="L47" s="25" t="s">
        <v>46</v>
      </c>
      <c r="M47" s="25" t="s">
        <v>47</v>
      </c>
      <c r="N47" s="25" t="s">
        <v>48</v>
      </c>
      <c r="O47" s="25" t="s">
        <v>49</v>
      </c>
      <c r="P47" s="25" t="s">
        <v>50</v>
      </c>
      <c r="Q47" s="25" t="s">
        <v>51</v>
      </c>
      <c r="R47" s="25" t="s">
        <v>52</v>
      </c>
      <c r="S47" s="25" t="s">
        <v>53</v>
      </c>
      <c r="T47" s="25" t="s">
        <v>54</v>
      </c>
      <c r="U47" s="26"/>
      <c r="V47" s="178"/>
      <c r="W47" s="163"/>
    </row>
    <row r="48" spans="1:33" ht="29.25" customHeight="1">
      <c r="A48" s="167" t="s">
        <v>55</v>
      </c>
      <c r="B48" s="167"/>
      <c r="C48" s="182" t="s">
        <v>937</v>
      </c>
      <c r="D48" s="182"/>
      <c r="E48" s="27" t="s">
        <v>1087</v>
      </c>
      <c r="F48" s="149" t="s">
        <v>56</v>
      </c>
      <c r="G48" s="150"/>
      <c r="H48" s="151"/>
      <c r="I48" s="59">
        <f>+I79</f>
        <v>12</v>
      </c>
      <c r="J48" s="59">
        <f t="shared" ref="J48:T48" si="0">+J79</f>
        <v>11</v>
      </c>
      <c r="K48" s="59">
        <f t="shared" si="0"/>
        <v>11</v>
      </c>
      <c r="L48" s="59">
        <f t="shared" si="0"/>
        <v>11</v>
      </c>
      <c r="M48" s="59">
        <f t="shared" si="0"/>
        <v>11</v>
      </c>
      <c r="N48" s="59">
        <f t="shared" si="0"/>
        <v>14</v>
      </c>
      <c r="O48" s="59">
        <f t="shared" si="0"/>
        <v>12</v>
      </c>
      <c r="P48" s="59">
        <f t="shared" si="0"/>
        <v>11</v>
      </c>
      <c r="Q48" s="59">
        <f t="shared" si="0"/>
        <v>11</v>
      </c>
      <c r="R48" s="59">
        <f t="shared" si="0"/>
        <v>10</v>
      </c>
      <c r="S48" s="59">
        <f t="shared" si="0"/>
        <v>10</v>
      </c>
      <c r="T48" s="59">
        <f t="shared" si="0"/>
        <v>10</v>
      </c>
      <c r="U48" s="30"/>
      <c r="V48" s="77">
        <f>IF(SUM(I48:T48)=0,"",SUM(I48:T48))</f>
        <v>134</v>
      </c>
      <c r="W48" s="142">
        <f>IF(V48=0,"-",(V53/V48))</f>
        <v>0.9925373134328358</v>
      </c>
      <c r="Y48" s="1"/>
    </row>
    <row r="49" spans="1:33" ht="30" customHeight="1">
      <c r="A49" s="167" t="s">
        <v>57</v>
      </c>
      <c r="B49" s="167"/>
      <c r="C49" s="182"/>
      <c r="D49" s="182"/>
      <c r="E49" s="27"/>
      <c r="F49" s="149" t="s">
        <v>58</v>
      </c>
      <c r="G49" s="150"/>
      <c r="H49" s="151"/>
      <c r="I49" s="30"/>
      <c r="J49" s="30"/>
      <c r="K49" s="30"/>
      <c r="L49" s="30"/>
      <c r="M49" s="30"/>
      <c r="N49" s="30"/>
      <c r="O49" s="30"/>
      <c r="P49" s="30"/>
      <c r="Q49" s="30"/>
      <c r="R49" s="30"/>
      <c r="S49" s="30"/>
      <c r="T49" s="30"/>
      <c r="U49" s="30"/>
      <c r="V49" s="77" t="str">
        <f>IF(SUM(I49:T49)=0,"",SUM(I49:T49))</f>
        <v/>
      </c>
      <c r="W49" s="142"/>
      <c r="Y49" s="1"/>
      <c r="AA49" s="3"/>
    </row>
    <row r="50" spans="1:33" ht="17.25" customHeight="1">
      <c r="A50" s="170" t="s">
        <v>59</v>
      </c>
      <c r="B50" s="170"/>
      <c r="C50" s="170"/>
      <c r="D50" s="170"/>
      <c r="E50" s="170"/>
      <c r="F50" s="170"/>
      <c r="G50" s="170"/>
      <c r="H50" s="170"/>
      <c r="I50" s="170"/>
      <c r="J50" s="170"/>
      <c r="K50" s="170"/>
      <c r="L50" s="170"/>
      <c r="M50" s="170"/>
      <c r="N50" s="170"/>
      <c r="O50" s="170"/>
      <c r="P50" s="170"/>
      <c r="Q50" s="170"/>
      <c r="R50" s="170"/>
      <c r="S50" s="170"/>
      <c r="T50" s="170"/>
      <c r="U50" s="170"/>
      <c r="V50" s="170"/>
      <c r="W50" s="170"/>
    </row>
    <row r="51" spans="1:33" s="3" customFormat="1" ht="15.75" customHeight="1">
      <c r="A51" s="171" t="s">
        <v>37</v>
      </c>
      <c r="B51" s="172"/>
      <c r="C51" s="163" t="s">
        <v>25</v>
      </c>
      <c r="D51" s="163"/>
      <c r="E51" s="175" t="s">
        <v>38</v>
      </c>
      <c r="F51" s="164" t="s">
        <v>39</v>
      </c>
      <c r="G51" s="165"/>
      <c r="H51" s="165"/>
      <c r="I51" s="165"/>
      <c r="J51" s="165"/>
      <c r="K51" s="165"/>
      <c r="L51" s="165"/>
      <c r="M51" s="165"/>
      <c r="N51" s="165"/>
      <c r="O51" s="165"/>
      <c r="P51" s="165"/>
      <c r="Q51" s="165"/>
      <c r="R51" s="165"/>
      <c r="S51" s="165"/>
      <c r="T51" s="166"/>
      <c r="U51" s="24"/>
      <c r="V51" s="177" t="s">
        <v>40</v>
      </c>
      <c r="W51" s="163" t="s">
        <v>60</v>
      </c>
      <c r="X51" s="1"/>
      <c r="Z51" s="1"/>
      <c r="AA51" s="1"/>
      <c r="AB51" s="1"/>
      <c r="AC51" s="1"/>
      <c r="AD51" s="1"/>
      <c r="AE51" s="1"/>
      <c r="AF51" s="1"/>
      <c r="AG51" s="1"/>
    </row>
    <row r="52" spans="1:33" ht="18.75" customHeight="1">
      <c r="A52" s="173"/>
      <c r="B52" s="174"/>
      <c r="C52" s="163"/>
      <c r="D52" s="163"/>
      <c r="E52" s="176"/>
      <c r="F52" s="179" t="s">
        <v>59</v>
      </c>
      <c r="G52" s="180"/>
      <c r="H52" s="181"/>
      <c r="I52" s="25" t="s">
        <v>43</v>
      </c>
      <c r="J52" s="25" t="s">
        <v>44</v>
      </c>
      <c r="K52" s="25" t="s">
        <v>45</v>
      </c>
      <c r="L52" s="25" t="s">
        <v>46</v>
      </c>
      <c r="M52" s="25" t="s">
        <v>47</v>
      </c>
      <c r="N52" s="25" t="s">
        <v>48</v>
      </c>
      <c r="O52" s="25" t="s">
        <v>49</v>
      </c>
      <c r="P52" s="25" t="s">
        <v>50</v>
      </c>
      <c r="Q52" s="25" t="s">
        <v>51</v>
      </c>
      <c r="R52" s="25" t="s">
        <v>52</v>
      </c>
      <c r="S52" s="25" t="s">
        <v>53</v>
      </c>
      <c r="T52" s="25" t="s">
        <v>54</v>
      </c>
      <c r="U52" s="26"/>
      <c r="V52" s="178"/>
      <c r="W52" s="163"/>
    </row>
    <row r="53" spans="1:33" ht="29.25" customHeight="1">
      <c r="A53" s="167" t="s">
        <v>55</v>
      </c>
      <c r="B53" s="167"/>
      <c r="C53" s="168" t="str">
        <f>IF(C48=0,"",C48)</f>
        <v>Contribuir a Optimizar la estructura orgánica Municipal, patrimonio y capital humano para eficientar el servicio a la ciudadanía y el cumplimiento de las obligaciones del area de Secretaria General, regidurias y registro civil.</v>
      </c>
      <c r="D53" s="169"/>
      <c r="E53" s="79" t="str">
        <f>IF(E48=0,"",E48)</f>
        <v>Cumplimieto final al programa presupuestario.</v>
      </c>
      <c r="F53" s="149" t="s">
        <v>61</v>
      </c>
      <c r="G53" s="150"/>
      <c r="H53" s="151"/>
      <c r="I53" s="59">
        <f>+I84</f>
        <v>12</v>
      </c>
      <c r="J53" s="59">
        <f t="shared" ref="J53:T53" si="1">+J84</f>
        <v>11</v>
      </c>
      <c r="K53" s="59">
        <f t="shared" si="1"/>
        <v>11</v>
      </c>
      <c r="L53" s="59">
        <f t="shared" si="1"/>
        <v>11</v>
      </c>
      <c r="M53" s="59">
        <f t="shared" si="1"/>
        <v>11</v>
      </c>
      <c r="N53" s="59">
        <f t="shared" si="1"/>
        <v>13</v>
      </c>
      <c r="O53" s="59">
        <f t="shared" si="1"/>
        <v>11</v>
      </c>
      <c r="P53" s="59">
        <f t="shared" si="1"/>
        <v>11</v>
      </c>
      <c r="Q53" s="59">
        <f t="shared" si="1"/>
        <v>12</v>
      </c>
      <c r="R53" s="59">
        <f t="shared" si="1"/>
        <v>10</v>
      </c>
      <c r="S53" s="59">
        <f t="shared" si="1"/>
        <v>10</v>
      </c>
      <c r="T53" s="59">
        <f t="shared" si="1"/>
        <v>10</v>
      </c>
      <c r="U53" s="30"/>
      <c r="V53" s="77">
        <f>IF(SUM(I53:T53)=0,"",SUM(I53:T53))</f>
        <v>133</v>
      </c>
      <c r="W53" s="142">
        <f>IF(V48=0,"-",(V53/V48))</f>
        <v>0.9925373134328358</v>
      </c>
      <c r="Y53" s="1"/>
    </row>
    <row r="54" spans="1:33" ht="30" customHeight="1">
      <c r="A54" s="167" t="s">
        <v>57</v>
      </c>
      <c r="B54" s="167"/>
      <c r="C54" s="168" t="str">
        <f>IF(C49=0,"",C49)</f>
        <v/>
      </c>
      <c r="D54" s="169"/>
      <c r="E54" s="79" t="str">
        <f>IF(E49=0,"",E49)</f>
        <v/>
      </c>
      <c r="F54" s="149" t="s">
        <v>62</v>
      </c>
      <c r="G54" s="150"/>
      <c r="H54" s="151"/>
      <c r="I54" s="30"/>
      <c r="J54" s="30"/>
      <c r="K54" s="30"/>
      <c r="L54" s="30"/>
      <c r="M54" s="30"/>
      <c r="N54" s="30"/>
      <c r="O54" s="30"/>
      <c r="P54" s="30"/>
      <c r="Q54" s="30"/>
      <c r="R54" s="30"/>
      <c r="S54" s="30"/>
      <c r="T54" s="30"/>
      <c r="U54" s="30"/>
      <c r="V54" s="77" t="str">
        <f>IF(SUM(I54:T54)=0,"",SUM(I54:T54))</f>
        <v/>
      </c>
      <c r="W54" s="142"/>
      <c r="Y54" s="1"/>
      <c r="AA54" s="3"/>
    </row>
    <row r="55" spans="1:33" ht="5.25" customHeight="1">
      <c r="A55" s="414"/>
      <c r="B55" s="414"/>
      <c r="C55" s="414"/>
      <c r="D55" s="415"/>
      <c r="E55" s="415"/>
      <c r="F55" s="33"/>
      <c r="G55" s="33"/>
      <c r="H55" s="33"/>
      <c r="I55" s="415"/>
      <c r="J55" s="416"/>
      <c r="K55" s="416"/>
      <c r="L55" s="416"/>
      <c r="M55" s="416"/>
      <c r="N55" s="416"/>
      <c r="O55" s="416"/>
      <c r="P55" s="416"/>
      <c r="Q55" s="416"/>
      <c r="R55" s="416"/>
      <c r="S55" s="416"/>
      <c r="T55" s="416"/>
      <c r="U55" s="416"/>
      <c r="V55" s="417"/>
      <c r="W55" s="36"/>
    </row>
    <row r="56" spans="1:33" ht="16.5" customHeight="1">
      <c r="A56" s="418" t="s">
        <v>63</v>
      </c>
      <c r="B56" s="418"/>
      <c r="C56" s="418"/>
      <c r="D56" s="418"/>
      <c r="E56" s="418"/>
      <c r="F56" s="418"/>
      <c r="G56" s="418"/>
      <c r="H56" s="418"/>
      <c r="I56" s="418"/>
      <c r="J56" s="418"/>
      <c r="K56" s="418"/>
      <c r="L56" s="418"/>
      <c r="M56" s="418"/>
      <c r="N56" s="418"/>
      <c r="O56" s="418"/>
      <c r="P56" s="418"/>
      <c r="Q56" s="418"/>
      <c r="R56" s="418"/>
      <c r="S56" s="418"/>
      <c r="T56" s="418"/>
      <c r="U56" s="418"/>
      <c r="V56" s="418"/>
      <c r="W56" s="38">
        <f>IF(V48=0,"-",(V53/V48))</f>
        <v>0.9925373134328358</v>
      </c>
    </row>
    <row r="57" spans="1:33" ht="6.75" customHeight="1">
      <c r="A57" s="419"/>
      <c r="B57" s="419"/>
      <c r="C57" s="419"/>
      <c r="D57" s="419"/>
      <c r="E57" s="419"/>
      <c r="F57" s="419"/>
      <c r="G57" s="419"/>
      <c r="H57" s="419"/>
      <c r="I57" s="419"/>
      <c r="J57" s="419"/>
      <c r="K57" s="419"/>
      <c r="L57" s="419"/>
      <c r="M57" s="419"/>
      <c r="N57" s="419"/>
      <c r="O57" s="419"/>
      <c r="P57" s="419"/>
      <c r="Q57" s="419"/>
      <c r="R57" s="419"/>
      <c r="S57" s="419"/>
      <c r="T57" s="419"/>
      <c r="U57" s="419"/>
      <c r="V57" s="419"/>
      <c r="W57" s="39"/>
    </row>
    <row r="58" spans="1:33" s="3" customFormat="1" ht="33" customHeight="1">
      <c r="A58" s="153" t="s">
        <v>64</v>
      </c>
      <c r="B58" s="420"/>
      <c r="C58" s="420"/>
      <c r="D58" s="420"/>
      <c r="E58" s="420"/>
      <c r="F58" s="421"/>
      <c r="G58" s="422"/>
      <c r="H58" s="422"/>
      <c r="I58" s="422"/>
      <c r="J58" s="422"/>
      <c r="K58" s="422"/>
      <c r="L58" s="422"/>
      <c r="M58" s="422"/>
      <c r="N58" s="422"/>
      <c r="O58" s="422"/>
      <c r="P58" s="422"/>
      <c r="Q58" s="422"/>
      <c r="R58" s="422"/>
      <c r="S58" s="422"/>
      <c r="T58" s="422"/>
      <c r="U58" s="422"/>
      <c r="V58" s="422"/>
      <c r="W58" s="423"/>
      <c r="X58" s="1"/>
      <c r="Z58" s="1"/>
      <c r="AA58" s="1"/>
      <c r="AB58" s="1"/>
      <c r="AC58" s="1"/>
      <c r="AD58" s="1"/>
      <c r="AE58" s="1"/>
      <c r="AF58" s="1"/>
      <c r="AG58" s="1"/>
    </row>
    <row r="59" spans="1:33" s="3" customFormat="1" ht="3.75" customHeight="1">
      <c r="A59" s="40"/>
      <c r="B59" s="424"/>
      <c r="C59" s="424"/>
      <c r="D59" s="424"/>
      <c r="E59" s="424"/>
      <c r="F59" s="425"/>
      <c r="G59" s="425"/>
      <c r="H59" s="425"/>
      <c r="I59" s="425"/>
      <c r="J59" s="425"/>
      <c r="K59" s="425"/>
      <c r="L59" s="425"/>
      <c r="M59" s="425"/>
      <c r="N59" s="425"/>
      <c r="O59" s="425"/>
      <c r="P59" s="425"/>
      <c r="Q59" s="425"/>
      <c r="R59" s="425"/>
      <c r="S59" s="425"/>
      <c r="T59" s="425"/>
      <c r="U59" s="425"/>
      <c r="V59" s="425"/>
      <c r="W59" s="426"/>
      <c r="X59" s="1"/>
      <c r="Z59" s="1"/>
      <c r="AA59" s="1"/>
      <c r="AB59" s="1"/>
      <c r="AC59" s="1"/>
      <c r="AD59" s="1"/>
      <c r="AE59" s="1"/>
      <c r="AF59" s="1"/>
      <c r="AG59" s="1"/>
    </row>
    <row r="60" spans="1:33" s="3" customFormat="1" ht="15" customHeight="1">
      <c r="A60" s="395" t="s">
        <v>65</v>
      </c>
      <c r="B60" s="396"/>
      <c r="C60" s="396"/>
      <c r="D60" s="396"/>
      <c r="E60" s="396"/>
      <c r="F60" s="396"/>
      <c r="G60" s="396"/>
      <c r="H60" s="396"/>
      <c r="I60" s="396"/>
      <c r="J60" s="396"/>
      <c r="K60" s="396"/>
      <c r="L60" s="396"/>
      <c r="M60" s="396"/>
      <c r="N60" s="396"/>
      <c r="O60" s="396"/>
      <c r="P60" s="396"/>
      <c r="Q60" s="396"/>
      <c r="R60" s="396"/>
      <c r="S60" s="396"/>
      <c r="T60" s="396"/>
      <c r="U60" s="396"/>
      <c r="V60" s="396"/>
      <c r="W60" s="397"/>
      <c r="X60" s="1"/>
      <c r="Z60" s="1"/>
      <c r="AA60" s="1"/>
      <c r="AB60" s="1"/>
      <c r="AC60" s="1"/>
      <c r="AD60" s="1"/>
      <c r="AE60" s="1"/>
      <c r="AF60" s="1"/>
      <c r="AG60" s="1"/>
    </row>
    <row r="61" spans="1:33" s="3" customFormat="1" ht="6" customHeight="1">
      <c r="A61" s="44"/>
      <c r="B61" s="45"/>
      <c r="C61" s="45"/>
      <c r="D61" s="45"/>
      <c r="E61" s="45"/>
      <c r="F61" s="45"/>
      <c r="G61" s="45"/>
      <c r="H61" s="45"/>
      <c r="I61" s="45"/>
      <c r="J61" s="45"/>
      <c r="K61" s="45"/>
      <c r="L61" s="45"/>
      <c r="M61" s="45"/>
      <c r="N61" s="45"/>
      <c r="O61" s="45"/>
      <c r="P61" s="45"/>
      <c r="Q61" s="45"/>
      <c r="R61" s="45"/>
      <c r="S61" s="45"/>
      <c r="T61" s="45"/>
      <c r="U61" s="45"/>
      <c r="V61" s="45"/>
      <c r="W61" s="45"/>
      <c r="X61" s="1"/>
      <c r="Z61" s="1"/>
      <c r="AA61" s="1"/>
      <c r="AB61" s="1"/>
      <c r="AC61" s="1"/>
      <c r="AD61" s="1"/>
      <c r="AE61" s="1"/>
      <c r="AF61" s="1"/>
      <c r="AG61" s="1"/>
    </row>
    <row r="62" spans="1:33" s="13" customFormat="1" ht="48" customHeight="1">
      <c r="A62" s="163" t="s">
        <v>23</v>
      </c>
      <c r="B62" s="163"/>
      <c r="C62" s="398" t="s">
        <v>939</v>
      </c>
      <c r="D62" s="399"/>
      <c r="E62" s="399"/>
      <c r="F62" s="399"/>
      <c r="G62" s="399"/>
      <c r="H62" s="399"/>
      <c r="I62" s="399"/>
      <c r="J62" s="399"/>
      <c r="K62" s="399"/>
      <c r="L62" s="399"/>
      <c r="M62" s="399"/>
      <c r="N62" s="399"/>
      <c r="O62" s="399"/>
      <c r="P62" s="399"/>
      <c r="Q62" s="399"/>
      <c r="R62" s="399"/>
      <c r="S62" s="399"/>
      <c r="T62" s="399"/>
      <c r="U62" s="399"/>
      <c r="V62" s="399"/>
      <c r="W62" s="400"/>
      <c r="X62" s="12"/>
      <c r="Z62" s="12"/>
      <c r="AA62" s="12"/>
      <c r="AB62" s="12"/>
      <c r="AC62" s="12"/>
      <c r="AD62" s="12"/>
      <c r="AE62" s="12"/>
      <c r="AF62" s="12"/>
      <c r="AG62" s="12"/>
    </row>
    <row r="63" spans="1:33" s="3" customFormat="1" ht="6" customHeight="1">
      <c r="A63" s="46"/>
      <c r="B63" s="46"/>
      <c r="C63" s="46"/>
      <c r="D63" s="46"/>
      <c r="E63" s="46"/>
      <c r="F63" s="46"/>
      <c r="G63" s="46"/>
      <c r="H63" s="46"/>
      <c r="I63" s="46"/>
      <c r="J63" s="46"/>
      <c r="K63" s="46"/>
      <c r="L63" s="46"/>
      <c r="M63" s="46"/>
      <c r="N63" s="46"/>
      <c r="O63" s="46"/>
      <c r="P63" s="46"/>
      <c r="Q63" s="46"/>
      <c r="R63" s="46"/>
      <c r="S63" s="46"/>
      <c r="T63" s="46"/>
      <c r="U63" s="46"/>
      <c r="V63" s="46"/>
      <c r="W63" s="46"/>
      <c r="X63" s="1"/>
      <c r="Z63" s="1"/>
      <c r="AA63" s="1"/>
      <c r="AB63" s="1"/>
      <c r="AC63" s="1"/>
      <c r="AD63" s="1"/>
      <c r="AE63" s="1"/>
      <c r="AF63" s="1"/>
      <c r="AG63" s="1"/>
    </row>
    <row r="64" spans="1:33" s="3" customFormat="1" ht="13.5" customHeight="1">
      <c r="A64" s="401" t="s">
        <v>24</v>
      </c>
      <c r="B64" s="402"/>
      <c r="C64" s="402"/>
      <c r="D64" s="402"/>
      <c r="E64" s="402"/>
      <c r="F64" s="402"/>
      <c r="G64" s="402"/>
      <c r="H64" s="402"/>
      <c r="I64" s="402"/>
      <c r="J64" s="402"/>
      <c r="K64" s="402"/>
      <c r="L64" s="402"/>
      <c r="M64" s="402"/>
      <c r="N64" s="402"/>
      <c r="O64" s="402"/>
      <c r="P64" s="402"/>
      <c r="Q64" s="402"/>
      <c r="R64" s="402"/>
      <c r="S64" s="402"/>
      <c r="T64" s="402"/>
      <c r="U64" s="402"/>
      <c r="V64" s="402"/>
      <c r="W64" s="403"/>
      <c r="X64" s="1"/>
      <c r="Z64" s="1"/>
      <c r="AA64" s="1"/>
      <c r="AB64" s="1"/>
      <c r="AC64" s="1"/>
      <c r="AD64" s="1"/>
      <c r="AE64" s="1"/>
      <c r="AF64" s="1"/>
      <c r="AG64" s="1"/>
    </row>
    <row r="65" spans="1:33" s="3" customFormat="1" ht="4.5" customHeight="1">
      <c r="A65" s="60"/>
      <c r="B65" s="60"/>
      <c r="C65" s="60"/>
      <c r="D65" s="60"/>
      <c r="E65" s="60"/>
      <c r="F65" s="60"/>
      <c r="G65" s="60"/>
      <c r="H65" s="60"/>
      <c r="I65" s="60"/>
      <c r="J65" s="60"/>
      <c r="K65" s="60"/>
      <c r="L65" s="60"/>
      <c r="M65" s="60"/>
      <c r="N65" s="60"/>
      <c r="O65" s="60"/>
      <c r="P65" s="60"/>
      <c r="Q65" s="60"/>
      <c r="R65" s="60"/>
      <c r="S65" s="60"/>
      <c r="T65" s="60"/>
      <c r="U65" s="60"/>
      <c r="V65" s="60"/>
      <c r="W65" s="11"/>
      <c r="X65" s="1"/>
      <c r="Z65" s="1"/>
      <c r="AA65" s="1"/>
      <c r="AB65" s="1"/>
      <c r="AC65" s="1"/>
      <c r="AD65" s="1"/>
      <c r="AE65" s="1"/>
      <c r="AF65" s="1"/>
      <c r="AG65" s="1"/>
    </row>
    <row r="66" spans="1:33" s="3" customFormat="1" ht="30" customHeight="1">
      <c r="A66" s="163" t="s">
        <v>25</v>
      </c>
      <c r="B66" s="163"/>
      <c r="C66" s="404" t="s">
        <v>940</v>
      </c>
      <c r="D66" s="404"/>
      <c r="E66" s="404"/>
      <c r="F66" s="404"/>
      <c r="G66" s="404"/>
      <c r="H66" s="404"/>
      <c r="I66" s="404"/>
      <c r="J66" s="404"/>
      <c r="K66" s="404"/>
      <c r="L66" s="404"/>
      <c r="M66" s="404"/>
      <c r="N66" s="404"/>
      <c r="O66" s="404"/>
      <c r="P66" s="404"/>
      <c r="Q66" s="404"/>
      <c r="R66" s="404"/>
      <c r="S66" s="404"/>
      <c r="T66" s="404"/>
      <c r="U66" s="404"/>
      <c r="V66" s="404"/>
      <c r="W66" s="404"/>
      <c r="X66" s="1"/>
      <c r="Z66" s="1"/>
      <c r="AA66" s="1"/>
      <c r="AB66" s="1"/>
      <c r="AC66" s="1"/>
      <c r="AD66" s="1"/>
      <c r="AE66" s="1"/>
      <c r="AF66" s="1"/>
      <c r="AG66" s="1"/>
    </row>
    <row r="67" spans="1:33" s="3" customFormat="1" ht="3.75" customHeight="1">
      <c r="A67" s="405"/>
      <c r="B67" s="60"/>
      <c r="C67" s="60"/>
      <c r="D67" s="60"/>
      <c r="E67" s="60"/>
      <c r="F67" s="60"/>
      <c r="I67" s="60"/>
      <c r="J67" s="60"/>
      <c r="K67" s="60"/>
      <c r="L67" s="60"/>
      <c r="M67" s="60"/>
      <c r="N67" s="60"/>
      <c r="O67" s="60"/>
      <c r="P67" s="60"/>
      <c r="Q67" s="60"/>
      <c r="R67" s="60"/>
      <c r="S67" s="60"/>
      <c r="T67" s="60"/>
      <c r="U67" s="60"/>
      <c r="V67" s="60"/>
      <c r="W67" s="11"/>
      <c r="X67" s="1"/>
      <c r="Z67" s="1"/>
      <c r="AA67" s="1"/>
      <c r="AB67" s="1"/>
      <c r="AC67" s="1"/>
      <c r="AD67" s="1"/>
      <c r="AE67" s="1"/>
      <c r="AF67" s="1"/>
      <c r="AG67" s="1"/>
    </row>
    <row r="68" spans="1:33" s="3" customFormat="1" ht="27" customHeight="1">
      <c r="A68" s="164" t="s">
        <v>26</v>
      </c>
      <c r="B68" s="166"/>
      <c r="C68" s="406" t="s">
        <v>877</v>
      </c>
      <c r="D68" s="60"/>
      <c r="E68" s="163" t="s">
        <v>27</v>
      </c>
      <c r="F68" s="163"/>
      <c r="G68" s="407" t="s">
        <v>879</v>
      </c>
      <c r="H68" s="407"/>
      <c r="I68" s="407"/>
      <c r="J68" s="407"/>
      <c r="K68" s="60"/>
      <c r="L68" s="60"/>
      <c r="M68" s="163" t="s">
        <v>28</v>
      </c>
      <c r="N68" s="163"/>
      <c r="O68" s="163"/>
      <c r="P68" s="163"/>
      <c r="Q68" s="407" t="s">
        <v>941</v>
      </c>
      <c r="R68" s="407"/>
      <c r="S68" s="407"/>
      <c r="T68" s="407"/>
      <c r="U68" s="407"/>
      <c r="V68" s="407"/>
      <c r="W68" s="407"/>
      <c r="X68" s="1"/>
      <c r="Z68" s="1"/>
      <c r="AA68" s="1"/>
      <c r="AB68" s="1"/>
      <c r="AC68" s="1"/>
      <c r="AD68" s="1"/>
      <c r="AE68" s="1"/>
      <c r="AF68" s="1"/>
      <c r="AG68" s="1"/>
    </row>
    <row r="69" spans="1:33" s="3" customFormat="1" ht="5.25" customHeight="1">
      <c r="A69" s="405"/>
      <c r="B69" s="60"/>
      <c r="C69" s="60"/>
      <c r="D69" s="60"/>
      <c r="E69" s="60"/>
      <c r="F69" s="60"/>
      <c r="I69" s="60"/>
      <c r="J69" s="60"/>
      <c r="K69" s="60"/>
      <c r="L69" s="60"/>
      <c r="M69" s="60"/>
      <c r="N69" s="60"/>
      <c r="O69" s="60"/>
      <c r="P69" s="60"/>
      <c r="Q69" s="60"/>
      <c r="R69" s="60"/>
      <c r="S69" s="60"/>
      <c r="T69" s="60"/>
      <c r="U69" s="60"/>
      <c r="V69" s="60"/>
      <c r="W69" s="11"/>
      <c r="X69" s="1"/>
      <c r="Z69" s="1"/>
      <c r="AA69" s="1"/>
      <c r="AB69" s="1"/>
      <c r="AC69" s="1"/>
      <c r="AD69" s="1"/>
      <c r="AE69" s="1"/>
      <c r="AF69" s="1"/>
      <c r="AG69" s="1"/>
    </row>
    <row r="70" spans="1:33" s="3" customFormat="1" ht="27" customHeight="1">
      <c r="A70" s="164" t="s">
        <v>29</v>
      </c>
      <c r="B70" s="166"/>
      <c r="C70" s="408" t="s">
        <v>878</v>
      </c>
      <c r="D70" s="60"/>
      <c r="E70" s="164" t="s">
        <v>30</v>
      </c>
      <c r="F70" s="166"/>
      <c r="G70" s="407" t="s">
        <v>880</v>
      </c>
      <c r="H70" s="407"/>
      <c r="I70" s="407"/>
      <c r="J70" s="407"/>
      <c r="K70" s="60"/>
      <c r="L70" s="60"/>
      <c r="M70" s="163" t="s">
        <v>31</v>
      </c>
      <c r="N70" s="163"/>
      <c r="O70" s="163"/>
      <c r="P70" s="163"/>
      <c r="Q70" s="407" t="s">
        <v>882</v>
      </c>
      <c r="R70" s="407"/>
      <c r="S70" s="407"/>
      <c r="T70" s="407"/>
      <c r="U70" s="407"/>
      <c r="V70" s="407"/>
      <c r="W70" s="407"/>
      <c r="X70" s="1"/>
      <c r="Z70" s="1"/>
      <c r="AA70" s="1"/>
      <c r="AB70" s="1"/>
      <c r="AC70" s="1"/>
      <c r="AD70" s="1"/>
      <c r="AE70" s="1"/>
      <c r="AF70" s="1"/>
      <c r="AG70" s="1"/>
    </row>
    <row r="71" spans="1:33" s="3" customFormat="1" ht="5.25" customHeight="1">
      <c r="A71" s="60"/>
      <c r="B71" s="60"/>
      <c r="C71" s="60"/>
      <c r="D71" s="60"/>
      <c r="E71" s="60"/>
      <c r="F71" s="60"/>
      <c r="G71" s="60"/>
      <c r="H71" s="60"/>
      <c r="I71" s="60"/>
      <c r="J71" s="60"/>
      <c r="K71" s="60"/>
      <c r="L71" s="60"/>
      <c r="M71" s="60"/>
      <c r="N71" s="60"/>
      <c r="O71" s="60"/>
      <c r="P71" s="60"/>
      <c r="Q71" s="60"/>
      <c r="R71" s="60"/>
      <c r="S71" s="60"/>
      <c r="T71" s="60"/>
      <c r="U71" s="60"/>
      <c r="V71" s="60"/>
      <c r="W71" s="17"/>
      <c r="X71" s="1"/>
      <c r="Z71" s="1"/>
      <c r="AA71" s="1"/>
      <c r="AB71" s="1"/>
      <c r="AC71" s="1"/>
      <c r="AD71" s="1"/>
      <c r="AE71" s="1"/>
      <c r="AF71" s="1"/>
      <c r="AG71" s="1"/>
    </row>
    <row r="72" spans="1:33" s="3" customFormat="1" ht="15.75" customHeight="1">
      <c r="C72" s="163" t="s">
        <v>32</v>
      </c>
      <c r="D72" s="163"/>
      <c r="E72" s="163"/>
      <c r="F72" s="163"/>
      <c r="H72" s="60"/>
      <c r="I72" s="60"/>
      <c r="J72" s="60"/>
      <c r="O72" s="163" t="s">
        <v>33</v>
      </c>
      <c r="P72" s="163"/>
      <c r="Q72" s="163"/>
      <c r="R72" s="163"/>
      <c r="S72" s="163"/>
      <c r="T72" s="163"/>
      <c r="U72" s="163"/>
      <c r="V72" s="163"/>
      <c r="W72" s="11"/>
      <c r="X72" s="1"/>
      <c r="Z72" s="1"/>
      <c r="AA72" s="1"/>
      <c r="AB72" s="1"/>
      <c r="AC72" s="1"/>
      <c r="AD72" s="1"/>
      <c r="AE72" s="1"/>
      <c r="AF72" s="1"/>
      <c r="AG72" s="1"/>
    </row>
    <row r="73" spans="1:33" s="3" customFormat="1" ht="24.75" customHeight="1">
      <c r="A73" s="60"/>
      <c r="B73" s="60"/>
      <c r="C73" s="409">
        <v>1</v>
      </c>
      <c r="D73" s="60"/>
      <c r="E73" s="183">
        <v>2024</v>
      </c>
      <c r="F73" s="183"/>
      <c r="H73" s="60"/>
      <c r="I73" s="60"/>
      <c r="J73" s="60"/>
      <c r="O73" s="410">
        <v>134</v>
      </c>
      <c r="P73" s="410"/>
      <c r="Q73" s="410"/>
      <c r="R73" s="410"/>
      <c r="S73" s="410"/>
      <c r="T73" s="410"/>
      <c r="U73" s="410"/>
      <c r="V73" s="410"/>
      <c r="X73" s="1"/>
      <c r="Z73" s="1"/>
      <c r="AA73" s="1"/>
      <c r="AB73" s="1"/>
      <c r="AC73" s="1"/>
      <c r="AD73" s="1"/>
      <c r="AE73" s="1"/>
      <c r="AF73" s="1"/>
      <c r="AG73" s="1"/>
    </row>
    <row r="74" spans="1:33" s="19" customFormat="1" ht="12" customHeight="1">
      <c r="C74" s="411" t="s">
        <v>34</v>
      </c>
      <c r="D74" s="412"/>
      <c r="E74" s="413" t="s">
        <v>35</v>
      </c>
      <c r="F74" s="413"/>
      <c r="G74" s="412"/>
      <c r="I74" s="412"/>
      <c r="J74" s="412"/>
      <c r="K74" s="412"/>
      <c r="L74" s="412"/>
      <c r="M74" s="412"/>
      <c r="N74" s="412"/>
      <c r="O74" s="411"/>
      <c r="P74" s="411"/>
      <c r="Q74" s="411"/>
      <c r="R74" s="411"/>
      <c r="S74" s="411"/>
      <c r="T74" s="411"/>
      <c r="U74" s="411"/>
      <c r="V74" s="411"/>
      <c r="W74" s="22"/>
      <c r="X74" s="23"/>
      <c r="Z74" s="23"/>
      <c r="AA74" s="23"/>
      <c r="AB74" s="23"/>
      <c r="AC74" s="23"/>
      <c r="AD74" s="23"/>
      <c r="AE74" s="23"/>
      <c r="AF74" s="23"/>
      <c r="AG74" s="23"/>
    </row>
    <row r="75" spans="1:33" s="3" customFormat="1" ht="3" customHeight="1">
      <c r="A75" s="60"/>
      <c r="B75" s="60"/>
      <c r="C75" s="60"/>
      <c r="D75" s="60"/>
      <c r="E75" s="60"/>
      <c r="F75" s="60"/>
      <c r="G75" s="60"/>
      <c r="H75" s="60"/>
      <c r="I75" s="60"/>
      <c r="J75" s="60"/>
      <c r="K75" s="60"/>
      <c r="L75" s="60"/>
      <c r="M75" s="60"/>
      <c r="N75" s="60"/>
      <c r="O75" s="60"/>
      <c r="P75" s="60"/>
      <c r="Q75" s="60"/>
      <c r="R75" s="60"/>
      <c r="S75" s="60"/>
      <c r="T75" s="60"/>
      <c r="U75" s="60"/>
      <c r="V75" s="60"/>
      <c r="W75" s="11"/>
      <c r="X75" s="1"/>
      <c r="Z75" s="1"/>
      <c r="AA75" s="1"/>
      <c r="AB75" s="1"/>
      <c r="AC75" s="1"/>
      <c r="AD75" s="1"/>
      <c r="AE75" s="1"/>
      <c r="AF75" s="1"/>
      <c r="AG75" s="1"/>
    </row>
    <row r="76" spans="1:33" s="3" customFormat="1" ht="20.25" customHeight="1">
      <c r="A76" s="186" t="s">
        <v>36</v>
      </c>
      <c r="B76" s="186"/>
      <c r="C76" s="186"/>
      <c r="D76" s="186"/>
      <c r="E76" s="186"/>
      <c r="F76" s="186"/>
      <c r="G76" s="186"/>
      <c r="H76" s="186"/>
      <c r="I76" s="186"/>
      <c r="J76" s="186"/>
      <c r="K76" s="186"/>
      <c r="L76" s="186"/>
      <c r="M76" s="186"/>
      <c r="N76" s="186"/>
      <c r="O76" s="186"/>
      <c r="P76" s="186"/>
      <c r="Q76" s="186"/>
      <c r="R76" s="186"/>
      <c r="S76" s="186"/>
      <c r="T76" s="186"/>
      <c r="U76" s="186"/>
      <c r="V76" s="186"/>
      <c r="W76" s="186"/>
      <c r="X76" s="1"/>
      <c r="Z76" s="1"/>
      <c r="AA76" s="1"/>
      <c r="AB76" s="1"/>
      <c r="AC76" s="1"/>
      <c r="AD76" s="1"/>
      <c r="AE76" s="1"/>
      <c r="AF76" s="1"/>
      <c r="AG76" s="1"/>
    </row>
    <row r="77" spans="1:33" s="3" customFormat="1" ht="15.75" customHeight="1">
      <c r="A77" s="171" t="s">
        <v>37</v>
      </c>
      <c r="B77" s="172"/>
      <c r="C77" s="163" t="s">
        <v>25</v>
      </c>
      <c r="D77" s="163"/>
      <c r="E77" s="175" t="s">
        <v>38</v>
      </c>
      <c r="F77" s="164" t="s">
        <v>39</v>
      </c>
      <c r="G77" s="165"/>
      <c r="H77" s="165"/>
      <c r="I77" s="165"/>
      <c r="J77" s="165"/>
      <c r="K77" s="165"/>
      <c r="L77" s="165"/>
      <c r="M77" s="165"/>
      <c r="N77" s="165"/>
      <c r="O77" s="165"/>
      <c r="P77" s="165"/>
      <c r="Q77" s="165"/>
      <c r="R77" s="165"/>
      <c r="S77" s="165"/>
      <c r="T77" s="166"/>
      <c r="U77" s="76"/>
      <c r="V77" s="177" t="s">
        <v>40</v>
      </c>
      <c r="W77" s="163" t="s">
        <v>41</v>
      </c>
      <c r="X77" s="1"/>
      <c r="Z77" s="1"/>
      <c r="AA77" s="1"/>
      <c r="AB77" s="1"/>
      <c r="AC77" s="1"/>
      <c r="AD77" s="1"/>
      <c r="AE77" s="1"/>
      <c r="AF77" s="1"/>
      <c r="AG77" s="1"/>
    </row>
    <row r="78" spans="1:33" ht="18.75" customHeight="1">
      <c r="A78" s="173"/>
      <c r="B78" s="174"/>
      <c r="C78" s="163"/>
      <c r="D78" s="163"/>
      <c r="E78" s="176"/>
      <c r="F78" s="179" t="s">
        <v>42</v>
      </c>
      <c r="G78" s="180"/>
      <c r="H78" s="181"/>
      <c r="I78" s="25" t="s">
        <v>43</v>
      </c>
      <c r="J78" s="25" t="s">
        <v>44</v>
      </c>
      <c r="K78" s="25" t="s">
        <v>45</v>
      </c>
      <c r="L78" s="25" t="s">
        <v>46</v>
      </c>
      <c r="M78" s="25" t="s">
        <v>47</v>
      </c>
      <c r="N78" s="25" t="s">
        <v>48</v>
      </c>
      <c r="O78" s="25" t="s">
        <v>49</v>
      </c>
      <c r="P78" s="25" t="s">
        <v>50</v>
      </c>
      <c r="Q78" s="25" t="s">
        <v>51</v>
      </c>
      <c r="R78" s="25" t="s">
        <v>52</v>
      </c>
      <c r="S78" s="25" t="s">
        <v>53</v>
      </c>
      <c r="T78" s="25" t="s">
        <v>54</v>
      </c>
      <c r="U78" s="26"/>
      <c r="V78" s="178"/>
      <c r="W78" s="163"/>
    </row>
    <row r="79" spans="1:33" ht="29.25" customHeight="1">
      <c r="A79" s="167" t="s">
        <v>55</v>
      </c>
      <c r="B79" s="167"/>
      <c r="C79" s="182" t="s">
        <v>939</v>
      </c>
      <c r="D79" s="182"/>
      <c r="E79" s="27" t="s">
        <v>1206</v>
      </c>
      <c r="F79" s="149" t="s">
        <v>56</v>
      </c>
      <c r="G79" s="150"/>
      <c r="H79" s="151"/>
      <c r="I79" s="59">
        <f>+I110+I139+I168+I197+I226</f>
        <v>12</v>
      </c>
      <c r="J79" s="59">
        <f t="shared" ref="J79:T79" si="2">+J110+J139+J168+J197+J226</f>
        <v>11</v>
      </c>
      <c r="K79" s="59">
        <f t="shared" si="2"/>
        <v>11</v>
      </c>
      <c r="L79" s="59">
        <f t="shared" si="2"/>
        <v>11</v>
      </c>
      <c r="M79" s="59">
        <f t="shared" si="2"/>
        <v>11</v>
      </c>
      <c r="N79" s="59">
        <f t="shared" si="2"/>
        <v>14</v>
      </c>
      <c r="O79" s="59">
        <f t="shared" si="2"/>
        <v>12</v>
      </c>
      <c r="P79" s="59">
        <f t="shared" si="2"/>
        <v>11</v>
      </c>
      <c r="Q79" s="59">
        <f t="shared" si="2"/>
        <v>11</v>
      </c>
      <c r="R79" s="59">
        <f t="shared" si="2"/>
        <v>10</v>
      </c>
      <c r="S79" s="59">
        <f t="shared" si="2"/>
        <v>10</v>
      </c>
      <c r="T79" s="59">
        <f t="shared" si="2"/>
        <v>10</v>
      </c>
      <c r="U79" s="30"/>
      <c r="V79" s="77">
        <f>IF(SUM(I79:T79)=0,"",SUM(I79:T79))</f>
        <v>134</v>
      </c>
      <c r="W79" s="142">
        <f>+V84/V79</f>
        <v>0.9925373134328358</v>
      </c>
      <c r="Y79" s="1"/>
    </row>
    <row r="80" spans="1:33" ht="30" customHeight="1">
      <c r="A80" s="167" t="s">
        <v>57</v>
      </c>
      <c r="B80" s="167"/>
      <c r="C80" s="182"/>
      <c r="D80" s="182"/>
      <c r="E80" s="27"/>
      <c r="F80" s="149" t="s">
        <v>58</v>
      </c>
      <c r="G80" s="150"/>
      <c r="H80" s="151"/>
      <c r="I80" s="30"/>
      <c r="J80" s="30"/>
      <c r="K80" s="30"/>
      <c r="L80" s="30"/>
      <c r="M80" s="30"/>
      <c r="N80" s="30"/>
      <c r="O80" s="30"/>
      <c r="P80" s="30"/>
      <c r="Q80" s="30"/>
      <c r="R80" s="30"/>
      <c r="S80" s="30"/>
      <c r="T80" s="30"/>
      <c r="U80" s="30"/>
      <c r="V80" s="77" t="str">
        <f>IF(SUM(I80:T80)=0,"",SUM(I80:T80))</f>
        <v/>
      </c>
      <c r="W80" s="142"/>
      <c r="Y80" s="1"/>
      <c r="AA80" s="3"/>
    </row>
    <row r="81" spans="1:33" ht="17.25" customHeight="1">
      <c r="A81" s="170" t="s">
        <v>59</v>
      </c>
      <c r="B81" s="170"/>
      <c r="C81" s="170"/>
      <c r="D81" s="170"/>
      <c r="E81" s="170"/>
      <c r="F81" s="170"/>
      <c r="G81" s="170"/>
      <c r="H81" s="170"/>
      <c r="I81" s="170"/>
      <c r="J81" s="170"/>
      <c r="K81" s="170"/>
      <c r="L81" s="170"/>
      <c r="M81" s="170"/>
      <c r="N81" s="170"/>
      <c r="O81" s="170"/>
      <c r="P81" s="170"/>
      <c r="Q81" s="170"/>
      <c r="R81" s="170"/>
      <c r="S81" s="170"/>
      <c r="T81" s="170"/>
      <c r="U81" s="170"/>
      <c r="V81" s="170"/>
      <c r="W81" s="170"/>
    </row>
    <row r="82" spans="1:33" s="3" customFormat="1" ht="15.75" customHeight="1">
      <c r="A82" s="171" t="s">
        <v>37</v>
      </c>
      <c r="B82" s="172"/>
      <c r="C82" s="163" t="s">
        <v>25</v>
      </c>
      <c r="D82" s="163"/>
      <c r="E82" s="175" t="s">
        <v>38</v>
      </c>
      <c r="F82" s="164" t="s">
        <v>39</v>
      </c>
      <c r="G82" s="165"/>
      <c r="H82" s="165"/>
      <c r="I82" s="165"/>
      <c r="J82" s="165"/>
      <c r="K82" s="165"/>
      <c r="L82" s="165"/>
      <c r="M82" s="165"/>
      <c r="N82" s="165"/>
      <c r="O82" s="165"/>
      <c r="P82" s="165"/>
      <c r="Q82" s="165"/>
      <c r="R82" s="165"/>
      <c r="S82" s="165"/>
      <c r="T82" s="166"/>
      <c r="U82" s="24"/>
      <c r="V82" s="177" t="s">
        <v>40</v>
      </c>
      <c r="W82" s="163" t="s">
        <v>60</v>
      </c>
      <c r="X82" s="1"/>
      <c r="Z82" s="1"/>
      <c r="AA82" s="1"/>
      <c r="AB82" s="1"/>
      <c r="AC82" s="1"/>
      <c r="AD82" s="1"/>
      <c r="AE82" s="1"/>
      <c r="AF82" s="1"/>
      <c r="AG82" s="1"/>
    </row>
    <row r="83" spans="1:33" ht="18.75" customHeight="1">
      <c r="A83" s="173"/>
      <c r="B83" s="174"/>
      <c r="C83" s="163"/>
      <c r="D83" s="163"/>
      <c r="E83" s="176"/>
      <c r="F83" s="179" t="s">
        <v>59</v>
      </c>
      <c r="G83" s="180"/>
      <c r="H83" s="181"/>
      <c r="I83" s="25" t="s">
        <v>43</v>
      </c>
      <c r="J83" s="25" t="s">
        <v>44</v>
      </c>
      <c r="K83" s="25" t="s">
        <v>45</v>
      </c>
      <c r="L83" s="25" t="s">
        <v>46</v>
      </c>
      <c r="M83" s="25" t="s">
        <v>47</v>
      </c>
      <c r="N83" s="25" t="s">
        <v>48</v>
      </c>
      <c r="O83" s="25" t="s">
        <v>49</v>
      </c>
      <c r="P83" s="25" t="s">
        <v>50</v>
      </c>
      <c r="Q83" s="25" t="s">
        <v>51</v>
      </c>
      <c r="R83" s="25" t="s">
        <v>52</v>
      </c>
      <c r="S83" s="25" t="s">
        <v>53</v>
      </c>
      <c r="T83" s="25" t="s">
        <v>54</v>
      </c>
      <c r="U83" s="26"/>
      <c r="V83" s="178"/>
      <c r="W83" s="163"/>
    </row>
    <row r="84" spans="1:33" ht="28.5" customHeight="1">
      <c r="A84" s="167" t="s">
        <v>55</v>
      </c>
      <c r="B84" s="167"/>
      <c r="C84" s="168" t="str">
        <f>IF(C79=0,"",C79)</f>
        <v>La Administración Municipal efectua acuerdos que dan sustento legal a las actividades del Municipio, y expide certificaciones o documentos que solicita la poblacion.</v>
      </c>
      <c r="D84" s="169"/>
      <c r="E84" s="79" t="str">
        <f>IF(E79=0,"",E79)</f>
        <v>Normas jurídicas</v>
      </c>
      <c r="F84" s="149" t="s">
        <v>61</v>
      </c>
      <c r="G84" s="150"/>
      <c r="H84" s="151"/>
      <c r="I84" s="59">
        <f>+I115+I144+I173+I202+I231</f>
        <v>12</v>
      </c>
      <c r="J84" s="59">
        <f t="shared" ref="J84:T84" si="3">+J115+J144+J173+J202+J231</f>
        <v>11</v>
      </c>
      <c r="K84" s="59">
        <f t="shared" si="3"/>
        <v>11</v>
      </c>
      <c r="L84" s="59">
        <f t="shared" si="3"/>
        <v>11</v>
      </c>
      <c r="M84" s="59">
        <f t="shared" si="3"/>
        <v>11</v>
      </c>
      <c r="N84" s="59">
        <f t="shared" si="3"/>
        <v>13</v>
      </c>
      <c r="O84" s="59">
        <f t="shared" si="3"/>
        <v>11</v>
      </c>
      <c r="P84" s="59">
        <f t="shared" si="3"/>
        <v>11</v>
      </c>
      <c r="Q84" s="59">
        <f t="shared" si="3"/>
        <v>12</v>
      </c>
      <c r="R84" s="59">
        <f t="shared" si="3"/>
        <v>10</v>
      </c>
      <c r="S84" s="59">
        <f t="shared" si="3"/>
        <v>10</v>
      </c>
      <c r="T84" s="59">
        <f t="shared" si="3"/>
        <v>10</v>
      </c>
      <c r="U84" s="30"/>
      <c r="V84" s="77">
        <f>IF(SUM(I84:T84)=0,"",SUM(I84:T84))</f>
        <v>133</v>
      </c>
      <c r="W84" s="142">
        <f>(V84/V79)</f>
        <v>0.9925373134328358</v>
      </c>
      <c r="Y84" s="1"/>
    </row>
    <row r="85" spans="1:33" ht="28.5" customHeight="1">
      <c r="A85" s="167" t="s">
        <v>57</v>
      </c>
      <c r="B85" s="167"/>
      <c r="C85" s="168" t="str">
        <f>IF(C80=0,"",C80)</f>
        <v/>
      </c>
      <c r="D85" s="169"/>
      <c r="E85" s="79" t="str">
        <f>IF(E80=0,"",E80)</f>
        <v/>
      </c>
      <c r="F85" s="149" t="s">
        <v>62</v>
      </c>
      <c r="G85" s="150"/>
      <c r="H85" s="151"/>
      <c r="I85" s="30"/>
      <c r="J85" s="30"/>
      <c r="K85" s="30"/>
      <c r="L85" s="30"/>
      <c r="M85" s="30"/>
      <c r="N85" s="30"/>
      <c r="O85" s="30"/>
      <c r="P85" s="30"/>
      <c r="Q85" s="30"/>
      <c r="R85" s="30"/>
      <c r="S85" s="30"/>
      <c r="T85" s="30"/>
      <c r="U85" s="30"/>
      <c r="V85" s="77" t="str">
        <f>IF(SUM(I85:T85)=0,"",SUM(I85:T85))</f>
        <v/>
      </c>
      <c r="W85" s="142"/>
      <c r="Y85" s="1"/>
      <c r="AA85" s="3"/>
    </row>
    <row r="86" spans="1:33" ht="5.25" customHeight="1">
      <c r="A86" s="414"/>
      <c r="B86" s="414"/>
      <c r="C86" s="414"/>
      <c r="D86" s="415"/>
      <c r="E86" s="415"/>
      <c r="F86" s="33"/>
      <c r="G86" s="33"/>
      <c r="H86" s="33"/>
      <c r="I86" s="415"/>
      <c r="J86" s="416"/>
      <c r="K86" s="416"/>
      <c r="L86" s="416"/>
      <c r="M86" s="416"/>
      <c r="N86" s="416"/>
      <c r="O86" s="416"/>
      <c r="P86" s="416"/>
      <c r="Q86" s="416"/>
      <c r="R86" s="416"/>
      <c r="S86" s="416"/>
      <c r="T86" s="416"/>
      <c r="U86" s="416"/>
      <c r="V86" s="417"/>
      <c r="W86" s="36"/>
    </row>
    <row r="87" spans="1:33" ht="16.5" customHeight="1">
      <c r="A87" s="418" t="s">
        <v>63</v>
      </c>
      <c r="B87" s="418"/>
      <c r="C87" s="418"/>
      <c r="D87" s="418"/>
      <c r="E87" s="418"/>
      <c r="F87" s="418"/>
      <c r="G87" s="418"/>
      <c r="H87" s="418"/>
      <c r="I87" s="418"/>
      <c r="J87" s="418"/>
      <c r="K87" s="418"/>
      <c r="L87" s="418"/>
      <c r="M87" s="418"/>
      <c r="N87" s="418"/>
      <c r="O87" s="418"/>
      <c r="P87" s="418"/>
      <c r="Q87" s="418"/>
      <c r="R87" s="418"/>
      <c r="S87" s="418"/>
      <c r="T87" s="418"/>
      <c r="U87" s="418"/>
      <c r="V87" s="418"/>
      <c r="W87" s="38">
        <f>(V84/V79)</f>
        <v>0.9925373134328358</v>
      </c>
    </row>
    <row r="88" spans="1:33" ht="6.75" customHeight="1">
      <c r="A88" s="419"/>
      <c r="B88" s="419"/>
      <c r="C88" s="419"/>
      <c r="D88" s="419"/>
      <c r="E88" s="419"/>
      <c r="F88" s="419"/>
      <c r="G88" s="419"/>
      <c r="H88" s="419"/>
      <c r="I88" s="419"/>
      <c r="J88" s="419"/>
      <c r="K88" s="419"/>
      <c r="L88" s="419"/>
      <c r="M88" s="419"/>
      <c r="N88" s="419"/>
      <c r="O88" s="419"/>
      <c r="P88" s="419"/>
      <c r="Q88" s="419"/>
      <c r="R88" s="419"/>
      <c r="S88" s="419"/>
      <c r="T88" s="419"/>
      <c r="U88" s="419"/>
      <c r="V88" s="419"/>
      <c r="W88" s="39"/>
    </row>
    <row r="89" spans="1:33" s="3" customFormat="1" ht="33" customHeight="1">
      <c r="A89" s="153" t="s">
        <v>64</v>
      </c>
      <c r="B89" s="420"/>
      <c r="C89" s="420"/>
      <c r="D89" s="420"/>
      <c r="E89" s="420"/>
      <c r="F89" s="421"/>
      <c r="G89" s="422"/>
      <c r="H89" s="422"/>
      <c r="I89" s="422"/>
      <c r="J89" s="422"/>
      <c r="K89" s="422"/>
      <c r="L89" s="422"/>
      <c r="M89" s="422"/>
      <c r="N89" s="422"/>
      <c r="O89" s="422"/>
      <c r="P89" s="422"/>
      <c r="Q89" s="422"/>
      <c r="R89" s="422"/>
      <c r="S89" s="422"/>
      <c r="T89" s="422"/>
      <c r="U89" s="422"/>
      <c r="V89" s="422"/>
      <c r="W89" s="423"/>
      <c r="X89" s="1"/>
      <c r="Z89" s="1"/>
      <c r="AA89" s="1"/>
      <c r="AB89" s="1"/>
      <c r="AC89" s="1"/>
      <c r="AD89" s="1"/>
      <c r="AE89" s="1"/>
      <c r="AF89" s="1"/>
      <c r="AG89" s="1"/>
    </row>
    <row r="90" spans="1:33" s="3" customFormat="1" ht="7.5" customHeight="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
      <c r="Z90" s="1"/>
      <c r="AA90" s="1"/>
      <c r="AB90" s="1"/>
      <c r="AC90" s="1"/>
      <c r="AD90" s="1"/>
      <c r="AE90" s="1"/>
      <c r="AF90" s="1"/>
      <c r="AG90" s="1"/>
    </row>
    <row r="91" spans="1:33" s="3" customFormat="1" ht="15" customHeight="1">
      <c r="A91" s="395" t="s">
        <v>66</v>
      </c>
      <c r="B91" s="396"/>
      <c r="C91" s="396"/>
      <c r="D91" s="396"/>
      <c r="E91" s="396"/>
      <c r="F91" s="396"/>
      <c r="G91" s="396"/>
      <c r="H91" s="396"/>
      <c r="I91" s="396"/>
      <c r="J91" s="396"/>
      <c r="K91" s="396"/>
      <c r="L91" s="396"/>
      <c r="M91" s="396"/>
      <c r="N91" s="396"/>
      <c r="O91" s="396"/>
      <c r="P91" s="396"/>
      <c r="Q91" s="396"/>
      <c r="R91" s="396"/>
      <c r="S91" s="396"/>
      <c r="T91" s="396"/>
      <c r="U91" s="396"/>
      <c r="V91" s="396"/>
      <c r="W91" s="397"/>
      <c r="X91" s="1"/>
      <c r="Z91" s="1"/>
      <c r="AA91" s="1"/>
      <c r="AB91" s="1"/>
      <c r="AC91" s="1"/>
      <c r="AD91" s="1"/>
      <c r="AE91" s="1"/>
      <c r="AF91" s="1"/>
      <c r="AG91" s="1"/>
    </row>
    <row r="92" spans="1:33" s="3" customFormat="1" ht="3.75" customHeight="1">
      <c r="A92" s="47"/>
      <c r="B92" s="48"/>
      <c r="C92" s="48"/>
      <c r="D92" s="48"/>
      <c r="E92" s="48"/>
      <c r="F92" s="48"/>
      <c r="G92" s="48"/>
      <c r="H92" s="48"/>
      <c r="I92" s="48"/>
      <c r="J92" s="48"/>
      <c r="K92" s="48"/>
      <c r="L92" s="48"/>
      <c r="M92" s="48"/>
      <c r="N92" s="48"/>
      <c r="O92" s="48"/>
      <c r="P92" s="48"/>
      <c r="Q92" s="48"/>
      <c r="R92" s="48"/>
      <c r="S92" s="48"/>
      <c r="T92" s="48"/>
      <c r="U92" s="48"/>
      <c r="V92" s="48"/>
      <c r="W92" s="48"/>
      <c r="X92" s="1"/>
      <c r="Z92" s="1"/>
      <c r="AA92" s="1"/>
      <c r="AB92" s="1"/>
      <c r="AC92" s="1"/>
      <c r="AD92" s="1"/>
      <c r="AE92" s="1"/>
      <c r="AF92" s="1"/>
      <c r="AG92" s="1"/>
    </row>
    <row r="93" spans="1:33" s="13" customFormat="1" ht="48" customHeight="1">
      <c r="A93" s="163" t="s">
        <v>67</v>
      </c>
      <c r="B93" s="163"/>
      <c r="C93" s="398" t="s">
        <v>942</v>
      </c>
      <c r="D93" s="399"/>
      <c r="E93" s="399"/>
      <c r="F93" s="399"/>
      <c r="G93" s="399"/>
      <c r="H93" s="399"/>
      <c r="I93" s="399"/>
      <c r="J93" s="399"/>
      <c r="K93" s="399"/>
      <c r="L93" s="399"/>
      <c r="M93" s="399"/>
      <c r="N93" s="399"/>
      <c r="O93" s="399"/>
      <c r="P93" s="399"/>
      <c r="Q93" s="399"/>
      <c r="R93" s="399"/>
      <c r="S93" s="399"/>
      <c r="T93" s="399"/>
      <c r="U93" s="399"/>
      <c r="V93" s="399"/>
      <c r="W93" s="400"/>
      <c r="X93" s="12"/>
      <c r="Z93" s="12"/>
      <c r="AA93" s="12"/>
      <c r="AB93" s="12"/>
      <c r="AC93" s="12"/>
      <c r="AD93" s="12"/>
      <c r="AE93" s="12"/>
      <c r="AF93" s="12"/>
      <c r="AG93" s="12"/>
    </row>
    <row r="94" spans="1:33" s="3" customFormat="1" ht="6" customHeight="1">
      <c r="A94" s="46"/>
      <c r="B94" s="46"/>
      <c r="C94" s="46"/>
      <c r="D94" s="46"/>
      <c r="E94" s="46"/>
      <c r="F94" s="46"/>
      <c r="G94" s="46"/>
      <c r="H94" s="46"/>
      <c r="I94" s="46"/>
      <c r="J94" s="46"/>
      <c r="K94" s="46"/>
      <c r="L94" s="46"/>
      <c r="M94" s="46"/>
      <c r="N94" s="46"/>
      <c r="O94" s="46"/>
      <c r="P94" s="46"/>
      <c r="Q94" s="46"/>
      <c r="R94" s="46"/>
      <c r="S94" s="46"/>
      <c r="T94" s="46"/>
      <c r="U94" s="46"/>
      <c r="V94" s="46"/>
      <c r="W94" s="46"/>
      <c r="X94" s="1"/>
      <c r="Z94" s="1"/>
      <c r="AA94" s="1"/>
      <c r="AB94" s="1"/>
      <c r="AC94" s="1"/>
      <c r="AD94" s="1"/>
      <c r="AE94" s="1"/>
      <c r="AF94" s="1"/>
      <c r="AG94" s="1"/>
    </row>
    <row r="95" spans="1:33" s="3" customFormat="1" ht="13.5" customHeight="1">
      <c r="A95" s="401" t="s">
        <v>24</v>
      </c>
      <c r="B95" s="402"/>
      <c r="C95" s="402"/>
      <c r="D95" s="402"/>
      <c r="E95" s="402"/>
      <c r="F95" s="402"/>
      <c r="G95" s="402"/>
      <c r="H95" s="402"/>
      <c r="I95" s="402"/>
      <c r="J95" s="402"/>
      <c r="K95" s="402"/>
      <c r="L95" s="402"/>
      <c r="M95" s="402"/>
      <c r="N95" s="402"/>
      <c r="O95" s="402"/>
      <c r="P95" s="402"/>
      <c r="Q95" s="402"/>
      <c r="R95" s="402"/>
      <c r="S95" s="402"/>
      <c r="T95" s="402"/>
      <c r="U95" s="402"/>
      <c r="V95" s="402"/>
      <c r="W95" s="403"/>
      <c r="X95" s="1"/>
      <c r="Z95" s="1"/>
      <c r="AA95" s="1"/>
      <c r="AB95" s="1"/>
      <c r="AC95" s="1"/>
      <c r="AD95" s="1"/>
      <c r="AE95" s="1"/>
      <c r="AF95" s="1"/>
      <c r="AG95" s="1"/>
    </row>
    <row r="96" spans="1:33" s="3" customFormat="1" ht="4.5" customHeight="1">
      <c r="A96" s="60"/>
      <c r="B96" s="60"/>
      <c r="C96" s="60"/>
      <c r="D96" s="60"/>
      <c r="E96" s="60"/>
      <c r="F96" s="60"/>
      <c r="G96" s="60"/>
      <c r="H96" s="60"/>
      <c r="I96" s="60"/>
      <c r="J96" s="60"/>
      <c r="K96" s="60"/>
      <c r="L96" s="60"/>
      <c r="M96" s="60"/>
      <c r="N96" s="60"/>
      <c r="O96" s="60"/>
      <c r="P96" s="60"/>
      <c r="Q96" s="60"/>
      <c r="R96" s="60"/>
      <c r="S96" s="60"/>
      <c r="T96" s="60"/>
      <c r="U96" s="60"/>
      <c r="V96" s="60"/>
      <c r="W96" s="11"/>
      <c r="X96" s="1"/>
      <c r="Z96" s="1"/>
      <c r="AA96" s="1"/>
      <c r="AB96" s="1"/>
      <c r="AC96" s="1"/>
      <c r="AD96" s="1"/>
      <c r="AE96" s="1"/>
      <c r="AF96" s="1"/>
      <c r="AG96" s="1"/>
    </row>
    <row r="97" spans="1:33" s="3" customFormat="1" ht="30" customHeight="1">
      <c r="A97" s="163" t="s">
        <v>25</v>
      </c>
      <c r="B97" s="163"/>
      <c r="C97" s="404" t="s">
        <v>943</v>
      </c>
      <c r="D97" s="404"/>
      <c r="E97" s="404"/>
      <c r="F97" s="404"/>
      <c r="G97" s="404"/>
      <c r="H97" s="404"/>
      <c r="I97" s="404"/>
      <c r="J97" s="404"/>
      <c r="K97" s="404"/>
      <c r="L97" s="404"/>
      <c r="M97" s="404"/>
      <c r="N97" s="404"/>
      <c r="O97" s="404"/>
      <c r="P97" s="404"/>
      <c r="Q97" s="404"/>
      <c r="R97" s="404"/>
      <c r="S97" s="404"/>
      <c r="T97" s="404"/>
      <c r="U97" s="404"/>
      <c r="V97" s="404"/>
      <c r="W97" s="404"/>
      <c r="X97" s="1"/>
      <c r="Z97" s="1"/>
      <c r="AA97" s="1"/>
      <c r="AB97" s="1"/>
      <c r="AC97" s="1"/>
      <c r="AD97" s="1"/>
      <c r="AE97" s="1"/>
      <c r="AF97" s="1"/>
      <c r="AG97" s="1"/>
    </row>
    <row r="98" spans="1:33" s="3" customFormat="1" ht="3.75" customHeight="1">
      <c r="A98" s="405"/>
      <c r="B98" s="60"/>
      <c r="C98" s="60"/>
      <c r="D98" s="60"/>
      <c r="E98" s="60"/>
      <c r="F98" s="60"/>
      <c r="I98" s="60"/>
      <c r="J98" s="60"/>
      <c r="K98" s="60"/>
      <c r="L98" s="60"/>
      <c r="M98" s="60"/>
      <c r="N98" s="60"/>
      <c r="O98" s="60"/>
      <c r="P98" s="60"/>
      <c r="Q98" s="60"/>
      <c r="R98" s="60"/>
      <c r="S98" s="60"/>
      <c r="T98" s="60"/>
      <c r="U98" s="60"/>
      <c r="V98" s="60"/>
      <c r="W98" s="11"/>
      <c r="X98" s="1"/>
      <c r="Z98" s="1"/>
      <c r="AA98" s="1"/>
      <c r="AB98" s="1"/>
      <c r="AC98" s="1"/>
      <c r="AD98" s="1"/>
      <c r="AE98" s="1"/>
      <c r="AF98" s="1"/>
      <c r="AG98" s="1"/>
    </row>
    <row r="99" spans="1:33" s="3" customFormat="1" ht="27" customHeight="1">
      <c r="A99" s="164" t="s">
        <v>26</v>
      </c>
      <c r="B99" s="166"/>
      <c r="C99" s="406" t="s">
        <v>877</v>
      </c>
      <c r="D99" s="60"/>
      <c r="E99" s="163" t="s">
        <v>27</v>
      </c>
      <c r="F99" s="163"/>
      <c r="G99" s="407" t="s">
        <v>944</v>
      </c>
      <c r="H99" s="407"/>
      <c r="I99" s="407"/>
      <c r="J99" s="407"/>
      <c r="K99" s="60"/>
      <c r="L99" s="60"/>
      <c r="M99" s="163" t="s">
        <v>28</v>
      </c>
      <c r="N99" s="163"/>
      <c r="O99" s="163"/>
      <c r="P99" s="163"/>
      <c r="Q99" s="407" t="s">
        <v>945</v>
      </c>
      <c r="R99" s="407"/>
      <c r="S99" s="407"/>
      <c r="T99" s="407"/>
      <c r="U99" s="407"/>
      <c r="V99" s="407"/>
      <c r="W99" s="407"/>
      <c r="X99" s="1"/>
      <c r="Z99" s="1"/>
      <c r="AA99" s="1"/>
      <c r="AB99" s="1"/>
      <c r="AC99" s="1"/>
      <c r="AD99" s="1"/>
      <c r="AE99" s="1"/>
      <c r="AF99" s="1"/>
      <c r="AG99" s="1"/>
    </row>
    <row r="100" spans="1:33" s="3" customFormat="1" ht="5.25" customHeight="1">
      <c r="A100" s="405"/>
      <c r="B100" s="60"/>
      <c r="C100" s="60"/>
      <c r="D100" s="60"/>
      <c r="E100" s="60"/>
      <c r="F100" s="60"/>
      <c r="I100" s="60"/>
      <c r="J100" s="60"/>
      <c r="K100" s="60"/>
      <c r="L100" s="60"/>
      <c r="M100" s="60"/>
      <c r="N100" s="60"/>
      <c r="O100" s="60"/>
      <c r="P100" s="60"/>
      <c r="Q100" s="60"/>
      <c r="R100" s="60"/>
      <c r="S100" s="60"/>
      <c r="T100" s="60"/>
      <c r="U100" s="60"/>
      <c r="V100" s="60"/>
      <c r="W100" s="11"/>
      <c r="X100" s="1"/>
      <c r="Z100" s="1"/>
      <c r="AA100" s="1"/>
      <c r="AB100" s="1"/>
      <c r="AC100" s="1"/>
      <c r="AD100" s="1"/>
      <c r="AE100" s="1"/>
      <c r="AF100" s="1"/>
      <c r="AG100" s="1"/>
    </row>
    <row r="101" spans="1:33" s="3" customFormat="1" ht="27" customHeight="1">
      <c r="A101" s="164" t="s">
        <v>29</v>
      </c>
      <c r="B101" s="166"/>
      <c r="C101" s="408" t="s">
        <v>878</v>
      </c>
      <c r="D101" s="60"/>
      <c r="E101" s="164" t="s">
        <v>30</v>
      </c>
      <c r="F101" s="166"/>
      <c r="G101" s="407" t="s">
        <v>880</v>
      </c>
      <c r="H101" s="407"/>
      <c r="I101" s="407"/>
      <c r="J101" s="407"/>
      <c r="K101" s="60"/>
      <c r="L101" s="60"/>
      <c r="M101" s="163" t="s">
        <v>31</v>
      </c>
      <c r="N101" s="163"/>
      <c r="O101" s="163"/>
      <c r="P101" s="163"/>
      <c r="Q101" s="407" t="s">
        <v>882</v>
      </c>
      <c r="R101" s="407"/>
      <c r="S101" s="407"/>
      <c r="T101" s="407"/>
      <c r="U101" s="407"/>
      <c r="V101" s="407"/>
      <c r="W101" s="407"/>
      <c r="X101" s="1"/>
      <c r="Z101" s="1"/>
      <c r="AA101" s="1"/>
      <c r="AB101" s="1"/>
      <c r="AC101" s="1"/>
      <c r="AD101" s="1"/>
      <c r="AE101" s="1"/>
      <c r="AF101" s="1"/>
      <c r="AG101" s="1"/>
    </row>
    <row r="102" spans="1:33" s="3" customFormat="1" ht="5.25" customHeight="1">
      <c r="A102" s="60"/>
      <c r="B102" s="60"/>
      <c r="C102" s="60"/>
      <c r="D102" s="60"/>
      <c r="E102" s="60"/>
      <c r="F102" s="60"/>
      <c r="G102" s="60"/>
      <c r="H102" s="60"/>
      <c r="I102" s="60"/>
      <c r="J102" s="60"/>
      <c r="K102" s="60"/>
      <c r="L102" s="60"/>
      <c r="M102" s="60"/>
      <c r="N102" s="60"/>
      <c r="O102" s="60"/>
      <c r="P102" s="60"/>
      <c r="Q102" s="60"/>
      <c r="R102" s="60"/>
      <c r="S102" s="60"/>
      <c r="T102" s="60"/>
      <c r="U102" s="60"/>
      <c r="V102" s="60"/>
      <c r="W102" s="17"/>
      <c r="X102" s="1"/>
      <c r="Z102" s="1"/>
      <c r="AA102" s="1"/>
      <c r="AB102" s="1"/>
      <c r="AC102" s="1"/>
      <c r="AD102" s="1"/>
      <c r="AE102" s="1"/>
      <c r="AF102" s="1"/>
      <c r="AG102" s="1"/>
    </row>
    <row r="103" spans="1:33" s="3" customFormat="1" ht="15.75" customHeight="1">
      <c r="C103" s="163" t="s">
        <v>32</v>
      </c>
      <c r="D103" s="163"/>
      <c r="E103" s="163"/>
      <c r="F103" s="163"/>
      <c r="H103" s="60"/>
      <c r="I103" s="60"/>
      <c r="J103" s="60"/>
      <c r="O103" s="163" t="s">
        <v>33</v>
      </c>
      <c r="P103" s="163"/>
      <c r="Q103" s="163"/>
      <c r="R103" s="163"/>
      <c r="S103" s="163"/>
      <c r="T103" s="163"/>
      <c r="U103" s="163"/>
      <c r="V103" s="163"/>
      <c r="W103" s="11"/>
      <c r="X103" s="1"/>
      <c r="Z103" s="1"/>
      <c r="AA103" s="1"/>
      <c r="AB103" s="1"/>
      <c r="AC103" s="1"/>
      <c r="AD103" s="1"/>
      <c r="AE103" s="1"/>
      <c r="AF103" s="1"/>
      <c r="AG103" s="1"/>
    </row>
    <row r="104" spans="1:33" s="3" customFormat="1" ht="24.75" customHeight="1">
      <c r="A104" s="60"/>
      <c r="B104" s="60"/>
      <c r="C104" s="409">
        <v>1</v>
      </c>
      <c r="D104" s="60"/>
      <c r="E104" s="183">
        <v>2024</v>
      </c>
      <c r="F104" s="183"/>
      <c r="H104" s="60"/>
      <c r="I104" s="60"/>
      <c r="J104" s="60"/>
      <c r="O104" s="410">
        <v>48</v>
      </c>
      <c r="P104" s="410"/>
      <c r="Q104" s="410"/>
      <c r="R104" s="410"/>
      <c r="S104" s="410"/>
      <c r="T104" s="410"/>
      <c r="U104" s="410"/>
      <c r="V104" s="410"/>
      <c r="X104" s="1"/>
      <c r="Z104" s="1"/>
      <c r="AA104" s="1"/>
      <c r="AB104" s="1"/>
      <c r="AC104" s="1"/>
      <c r="AD104" s="1"/>
      <c r="AE104" s="1"/>
      <c r="AF104" s="1"/>
      <c r="AG104" s="1"/>
    </row>
    <row r="105" spans="1:33" s="19" customFormat="1" ht="12" customHeight="1">
      <c r="C105" s="411" t="s">
        <v>34</v>
      </c>
      <c r="D105" s="412"/>
      <c r="E105" s="413" t="s">
        <v>35</v>
      </c>
      <c r="F105" s="413"/>
      <c r="G105" s="412"/>
      <c r="I105" s="412"/>
      <c r="J105" s="412"/>
      <c r="K105" s="412"/>
      <c r="L105" s="412"/>
      <c r="M105" s="412"/>
      <c r="N105" s="412"/>
      <c r="O105" s="411"/>
      <c r="P105" s="411"/>
      <c r="Q105" s="411"/>
      <c r="R105" s="411"/>
      <c r="S105" s="411"/>
      <c r="T105" s="411"/>
      <c r="U105" s="411"/>
      <c r="V105" s="411"/>
      <c r="W105" s="22"/>
      <c r="X105" s="23"/>
      <c r="Z105" s="23"/>
      <c r="AA105" s="23"/>
      <c r="AB105" s="23"/>
      <c r="AC105" s="23"/>
      <c r="AD105" s="23"/>
      <c r="AE105" s="23"/>
      <c r="AF105" s="23"/>
      <c r="AG105" s="23"/>
    </row>
    <row r="106" spans="1:33" s="3" customFormat="1" ht="3" customHeight="1">
      <c r="A106" s="60"/>
      <c r="B106" s="60"/>
      <c r="C106" s="60"/>
      <c r="D106" s="60"/>
      <c r="E106" s="60"/>
      <c r="F106" s="60"/>
      <c r="G106" s="60"/>
      <c r="H106" s="60"/>
      <c r="I106" s="60"/>
      <c r="J106" s="60"/>
      <c r="K106" s="60"/>
      <c r="L106" s="60"/>
      <c r="M106" s="60"/>
      <c r="N106" s="60"/>
      <c r="O106" s="60"/>
      <c r="P106" s="60"/>
      <c r="Q106" s="60"/>
      <c r="R106" s="60"/>
      <c r="S106" s="60"/>
      <c r="T106" s="60"/>
      <c r="U106" s="60"/>
      <c r="V106" s="60"/>
      <c r="W106" s="11"/>
      <c r="X106" s="1"/>
      <c r="Z106" s="1"/>
      <c r="AA106" s="1"/>
      <c r="AB106" s="1"/>
      <c r="AC106" s="1"/>
      <c r="AD106" s="1"/>
      <c r="AE106" s="1"/>
      <c r="AF106" s="1"/>
      <c r="AG106" s="1"/>
    </row>
    <row r="107" spans="1:33" s="3" customFormat="1" ht="20.25" customHeight="1">
      <c r="A107" s="186" t="s">
        <v>36</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
      <c r="Z107" s="1"/>
      <c r="AA107" s="1"/>
      <c r="AB107" s="1"/>
      <c r="AC107" s="1"/>
      <c r="AD107" s="1"/>
      <c r="AE107" s="1"/>
      <c r="AF107" s="1"/>
      <c r="AG107" s="1"/>
    </row>
    <row r="108" spans="1:33" s="3" customFormat="1" ht="15.75" customHeight="1">
      <c r="A108" s="171" t="s">
        <v>37</v>
      </c>
      <c r="B108" s="172"/>
      <c r="C108" s="163" t="s">
        <v>25</v>
      </c>
      <c r="D108" s="163"/>
      <c r="E108" s="175" t="s">
        <v>38</v>
      </c>
      <c r="F108" s="164" t="s">
        <v>39</v>
      </c>
      <c r="G108" s="165"/>
      <c r="H108" s="165"/>
      <c r="I108" s="165"/>
      <c r="J108" s="165"/>
      <c r="K108" s="165"/>
      <c r="L108" s="165"/>
      <c r="M108" s="165"/>
      <c r="N108" s="165"/>
      <c r="O108" s="165"/>
      <c r="P108" s="165"/>
      <c r="Q108" s="165"/>
      <c r="R108" s="165"/>
      <c r="S108" s="165"/>
      <c r="T108" s="166"/>
      <c r="U108" s="76"/>
      <c r="V108" s="177" t="s">
        <v>40</v>
      </c>
      <c r="W108" s="163" t="s">
        <v>41</v>
      </c>
      <c r="X108" s="1"/>
      <c r="Z108" s="1"/>
      <c r="AA108" s="1"/>
      <c r="AB108" s="1"/>
      <c r="AC108" s="1"/>
      <c r="AD108" s="1"/>
      <c r="AE108" s="1"/>
      <c r="AF108" s="1"/>
      <c r="AG108" s="1"/>
    </row>
    <row r="109" spans="1:33" ht="18.75" customHeight="1">
      <c r="A109" s="173"/>
      <c r="B109" s="174"/>
      <c r="C109" s="163"/>
      <c r="D109" s="163"/>
      <c r="E109" s="176"/>
      <c r="F109" s="179" t="s">
        <v>42</v>
      </c>
      <c r="G109" s="180"/>
      <c r="H109" s="181"/>
      <c r="I109" s="25" t="s">
        <v>43</v>
      </c>
      <c r="J109" s="25" t="s">
        <v>44</v>
      </c>
      <c r="K109" s="25" t="s">
        <v>45</v>
      </c>
      <c r="L109" s="25" t="s">
        <v>46</v>
      </c>
      <c r="M109" s="25" t="s">
        <v>47</v>
      </c>
      <c r="N109" s="25" t="s">
        <v>48</v>
      </c>
      <c r="O109" s="25" t="s">
        <v>49</v>
      </c>
      <c r="P109" s="25" t="s">
        <v>50</v>
      </c>
      <c r="Q109" s="25" t="s">
        <v>51</v>
      </c>
      <c r="R109" s="25" t="s">
        <v>52</v>
      </c>
      <c r="S109" s="25" t="s">
        <v>53</v>
      </c>
      <c r="T109" s="25" t="s">
        <v>54</v>
      </c>
      <c r="U109" s="26"/>
      <c r="V109" s="178"/>
      <c r="W109" s="163"/>
    </row>
    <row r="110" spans="1:33" ht="29.25" customHeight="1">
      <c r="A110" s="167" t="s">
        <v>55</v>
      </c>
      <c r="B110" s="167"/>
      <c r="C110" s="182" t="s">
        <v>942</v>
      </c>
      <c r="D110" s="182"/>
      <c r="E110" s="27" t="s">
        <v>1207</v>
      </c>
      <c r="F110" s="149" t="s">
        <v>56</v>
      </c>
      <c r="G110" s="150"/>
      <c r="H110" s="151"/>
      <c r="I110" s="59">
        <f>+I243+I245+I247+I249</f>
        <v>4</v>
      </c>
      <c r="J110" s="59">
        <f t="shared" ref="J110:T110" si="4">+J243+J245+J247+J249</f>
        <v>4</v>
      </c>
      <c r="K110" s="59">
        <f t="shared" si="4"/>
        <v>4</v>
      </c>
      <c r="L110" s="59">
        <f t="shared" si="4"/>
        <v>4</v>
      </c>
      <c r="M110" s="59">
        <f t="shared" si="4"/>
        <v>4</v>
      </c>
      <c r="N110" s="59">
        <f t="shared" si="4"/>
        <v>4</v>
      </c>
      <c r="O110" s="59">
        <f t="shared" si="4"/>
        <v>4</v>
      </c>
      <c r="P110" s="59">
        <f t="shared" si="4"/>
        <v>4</v>
      </c>
      <c r="Q110" s="59">
        <f t="shared" si="4"/>
        <v>4</v>
      </c>
      <c r="R110" s="59">
        <f t="shared" si="4"/>
        <v>4</v>
      </c>
      <c r="S110" s="59">
        <f t="shared" si="4"/>
        <v>4</v>
      </c>
      <c r="T110" s="59">
        <f t="shared" si="4"/>
        <v>4</v>
      </c>
      <c r="U110" s="30"/>
      <c r="V110" s="77">
        <f>IF(SUM(I110:T110)=0,"",SUM(I110:T110))</f>
        <v>48</v>
      </c>
      <c r="W110" s="142">
        <f>+V115/V110</f>
        <v>1</v>
      </c>
      <c r="Y110" s="49"/>
    </row>
    <row r="111" spans="1:33" ht="30" customHeight="1">
      <c r="A111" s="167" t="s">
        <v>57</v>
      </c>
      <c r="B111" s="167"/>
      <c r="C111" s="182"/>
      <c r="D111" s="182"/>
      <c r="E111" s="27"/>
      <c r="F111" s="149" t="s">
        <v>58</v>
      </c>
      <c r="G111" s="150"/>
      <c r="H111" s="151"/>
      <c r="I111" s="30"/>
      <c r="J111" s="30"/>
      <c r="K111" s="30"/>
      <c r="L111" s="30"/>
      <c r="M111" s="30"/>
      <c r="N111" s="30"/>
      <c r="O111" s="30"/>
      <c r="P111" s="30"/>
      <c r="Q111" s="30"/>
      <c r="R111" s="30"/>
      <c r="S111" s="30"/>
      <c r="T111" s="30"/>
      <c r="U111" s="30"/>
      <c r="V111" s="77" t="str">
        <f>IF(SUM(I111:T111)=0,"",SUM(I111:T111))</f>
        <v/>
      </c>
      <c r="W111" s="142"/>
      <c r="Y111" s="1"/>
      <c r="AA111" s="3"/>
    </row>
    <row r="112" spans="1:33" ht="17.25" customHeight="1">
      <c r="A112" s="170" t="s">
        <v>59</v>
      </c>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row>
    <row r="113" spans="1:33" s="3" customFormat="1" ht="15.75" customHeight="1">
      <c r="A113" s="171" t="s">
        <v>37</v>
      </c>
      <c r="B113" s="172"/>
      <c r="C113" s="163" t="s">
        <v>25</v>
      </c>
      <c r="D113" s="163"/>
      <c r="E113" s="175" t="s">
        <v>38</v>
      </c>
      <c r="F113" s="164" t="s">
        <v>39</v>
      </c>
      <c r="G113" s="165"/>
      <c r="H113" s="165"/>
      <c r="I113" s="165"/>
      <c r="J113" s="165"/>
      <c r="K113" s="165"/>
      <c r="L113" s="165"/>
      <c r="M113" s="165"/>
      <c r="N113" s="165"/>
      <c r="O113" s="165"/>
      <c r="P113" s="165"/>
      <c r="Q113" s="165"/>
      <c r="R113" s="165"/>
      <c r="S113" s="165"/>
      <c r="T113" s="166"/>
      <c r="U113" s="24"/>
      <c r="V113" s="177" t="s">
        <v>40</v>
      </c>
      <c r="W113" s="163" t="s">
        <v>60</v>
      </c>
      <c r="X113" s="1"/>
      <c r="Z113" s="1"/>
      <c r="AA113" s="1"/>
      <c r="AB113" s="1"/>
      <c r="AC113" s="1"/>
      <c r="AD113" s="1"/>
      <c r="AE113" s="1"/>
      <c r="AF113" s="1"/>
      <c r="AG113" s="1"/>
    </row>
    <row r="114" spans="1:33" ht="18.75" customHeight="1">
      <c r="A114" s="173"/>
      <c r="B114" s="174"/>
      <c r="C114" s="163"/>
      <c r="D114" s="163"/>
      <c r="E114" s="176"/>
      <c r="F114" s="179" t="s">
        <v>59</v>
      </c>
      <c r="G114" s="180"/>
      <c r="H114" s="181"/>
      <c r="I114" s="25" t="s">
        <v>43</v>
      </c>
      <c r="J114" s="25" t="s">
        <v>44</v>
      </c>
      <c r="K114" s="25" t="s">
        <v>45</v>
      </c>
      <c r="L114" s="25" t="s">
        <v>46</v>
      </c>
      <c r="M114" s="25" t="s">
        <v>47</v>
      </c>
      <c r="N114" s="25" t="s">
        <v>48</v>
      </c>
      <c r="O114" s="25" t="s">
        <v>49</v>
      </c>
      <c r="P114" s="25" t="s">
        <v>50</v>
      </c>
      <c r="Q114" s="25" t="s">
        <v>51</v>
      </c>
      <c r="R114" s="25" t="s">
        <v>52</v>
      </c>
      <c r="S114" s="25" t="s">
        <v>53</v>
      </c>
      <c r="T114" s="25" t="s">
        <v>54</v>
      </c>
      <c r="U114" s="26"/>
      <c r="V114" s="178"/>
      <c r="W114" s="163"/>
    </row>
    <row r="115" spans="1:33" ht="29.25" customHeight="1">
      <c r="A115" s="167" t="s">
        <v>55</v>
      </c>
      <c r="B115" s="167"/>
      <c r="C115" s="168" t="str">
        <f>IF(C110=0,"",C110)</f>
        <v>Acuerdos aprobados y Participación del cuerpo colegiado (Cabildo), en las sesiones ordinarias y extraordinarias y eventos municipales</v>
      </c>
      <c r="D115" s="169"/>
      <c r="E115" s="79" t="str">
        <f>IF(E110=0,"",E110)</f>
        <v>Actas de cabildo</v>
      </c>
      <c r="F115" s="149" t="s">
        <v>61</v>
      </c>
      <c r="G115" s="150"/>
      <c r="H115" s="151"/>
      <c r="I115" s="59">
        <f>+I244+I246+I248+I250</f>
        <v>4</v>
      </c>
      <c r="J115" s="59">
        <f t="shared" ref="J115:T115" si="5">+J244+J246+J248+J250</f>
        <v>4</v>
      </c>
      <c r="K115" s="59">
        <f t="shared" si="5"/>
        <v>4</v>
      </c>
      <c r="L115" s="59">
        <f t="shared" si="5"/>
        <v>4</v>
      </c>
      <c r="M115" s="59">
        <f t="shared" si="5"/>
        <v>4</v>
      </c>
      <c r="N115" s="59">
        <f t="shared" si="5"/>
        <v>4</v>
      </c>
      <c r="O115" s="59">
        <f t="shared" si="5"/>
        <v>4</v>
      </c>
      <c r="P115" s="59">
        <f t="shared" si="5"/>
        <v>4</v>
      </c>
      <c r="Q115" s="59">
        <f t="shared" si="5"/>
        <v>4</v>
      </c>
      <c r="R115" s="59">
        <f t="shared" si="5"/>
        <v>4</v>
      </c>
      <c r="S115" s="59">
        <f t="shared" si="5"/>
        <v>4</v>
      </c>
      <c r="T115" s="59">
        <f t="shared" si="5"/>
        <v>4</v>
      </c>
      <c r="U115" s="30"/>
      <c r="V115" s="77">
        <f>IF(SUM(I115:T115)=0,"",SUM(I115:T115))</f>
        <v>48</v>
      </c>
      <c r="W115" s="142">
        <f>+V115/V110</f>
        <v>1</v>
      </c>
      <c r="Y115" s="1"/>
    </row>
    <row r="116" spans="1:33" ht="30" customHeight="1">
      <c r="A116" s="167" t="s">
        <v>57</v>
      </c>
      <c r="B116" s="167"/>
      <c r="C116" s="168" t="str">
        <f>IF(C111=0,"",C111)</f>
        <v/>
      </c>
      <c r="D116" s="169"/>
      <c r="E116" s="79" t="str">
        <f>IF(E111=0,"",E111)</f>
        <v/>
      </c>
      <c r="F116" s="149" t="s">
        <v>62</v>
      </c>
      <c r="G116" s="150"/>
      <c r="H116" s="151"/>
      <c r="I116" s="30"/>
      <c r="J116" s="30"/>
      <c r="K116" s="30"/>
      <c r="L116" s="30"/>
      <c r="M116" s="30"/>
      <c r="N116" s="30"/>
      <c r="O116" s="30"/>
      <c r="P116" s="30"/>
      <c r="Q116" s="30"/>
      <c r="R116" s="30"/>
      <c r="S116" s="30"/>
      <c r="T116" s="30"/>
      <c r="U116" s="30"/>
      <c r="V116" s="77" t="str">
        <f>IF(SUM(I116:T116)=0,"",SUM(I116:T116))</f>
        <v/>
      </c>
      <c r="W116" s="142"/>
      <c r="Y116" s="1"/>
      <c r="AA116" s="3"/>
    </row>
    <row r="117" spans="1:33" ht="5.25" customHeight="1">
      <c r="A117" s="414"/>
      <c r="B117" s="414"/>
      <c r="C117" s="414"/>
      <c r="D117" s="415"/>
      <c r="E117" s="415"/>
      <c r="F117" s="33"/>
      <c r="G117" s="33"/>
      <c r="H117" s="33"/>
      <c r="I117" s="415"/>
      <c r="J117" s="416"/>
      <c r="K117" s="416"/>
      <c r="L117" s="416"/>
      <c r="M117" s="416"/>
      <c r="N117" s="416"/>
      <c r="O117" s="416"/>
      <c r="P117" s="416"/>
      <c r="Q117" s="416"/>
      <c r="R117" s="416"/>
      <c r="S117" s="416"/>
      <c r="T117" s="416"/>
      <c r="U117" s="416"/>
      <c r="V117" s="417"/>
      <c r="W117" s="36"/>
    </row>
    <row r="118" spans="1:33" ht="16.5" customHeight="1">
      <c r="A118" s="418" t="s">
        <v>63</v>
      </c>
      <c r="B118" s="418"/>
      <c r="C118" s="418"/>
      <c r="D118" s="418"/>
      <c r="E118" s="418"/>
      <c r="F118" s="418"/>
      <c r="G118" s="418"/>
      <c r="H118" s="418"/>
      <c r="I118" s="418"/>
      <c r="J118" s="418"/>
      <c r="K118" s="418"/>
      <c r="L118" s="418"/>
      <c r="M118" s="418"/>
      <c r="N118" s="418"/>
      <c r="O118" s="418"/>
      <c r="P118" s="418"/>
      <c r="Q118" s="418"/>
      <c r="R118" s="418"/>
      <c r="S118" s="418"/>
      <c r="T118" s="418"/>
      <c r="U118" s="418"/>
      <c r="V118" s="418"/>
      <c r="W118" s="38">
        <f>+V115/V110</f>
        <v>1</v>
      </c>
    </row>
    <row r="119" spans="1:33" ht="6.75" customHeight="1">
      <c r="A119" s="419"/>
      <c r="B119" s="419"/>
      <c r="C119" s="419"/>
      <c r="D119" s="419"/>
      <c r="E119" s="419"/>
      <c r="F119" s="419"/>
      <c r="G119" s="419"/>
      <c r="H119" s="419"/>
      <c r="I119" s="419"/>
      <c r="J119" s="419"/>
      <c r="K119" s="419"/>
      <c r="L119" s="419"/>
      <c r="M119" s="419"/>
      <c r="N119" s="419"/>
      <c r="O119" s="419"/>
      <c r="P119" s="419"/>
      <c r="Q119" s="419"/>
      <c r="R119" s="419"/>
      <c r="S119" s="419"/>
      <c r="T119" s="419"/>
      <c r="U119" s="419"/>
      <c r="V119" s="419"/>
      <c r="W119" s="39"/>
    </row>
    <row r="120" spans="1:33" s="3" customFormat="1" ht="33" customHeight="1">
      <c r="A120" s="153" t="s">
        <v>64</v>
      </c>
      <c r="B120" s="420"/>
      <c r="C120" s="420"/>
      <c r="D120" s="420"/>
      <c r="E120" s="420"/>
      <c r="F120" s="421"/>
      <c r="G120" s="422"/>
      <c r="H120" s="422"/>
      <c r="I120" s="422"/>
      <c r="J120" s="422"/>
      <c r="K120" s="422"/>
      <c r="L120" s="422"/>
      <c r="M120" s="422"/>
      <c r="N120" s="422"/>
      <c r="O120" s="422"/>
      <c r="P120" s="422"/>
      <c r="Q120" s="422"/>
      <c r="R120" s="422"/>
      <c r="S120" s="422"/>
      <c r="T120" s="422"/>
      <c r="U120" s="422"/>
      <c r="V120" s="422"/>
      <c r="W120" s="423"/>
      <c r="X120" s="1"/>
      <c r="Z120" s="1"/>
      <c r="AA120" s="1"/>
      <c r="AB120" s="1"/>
      <c r="AC120" s="1"/>
      <c r="AD120" s="1"/>
      <c r="AE120" s="1"/>
      <c r="AF120" s="1"/>
      <c r="AG120" s="1"/>
    </row>
    <row r="121" spans="1:33" s="3" customFormat="1" ht="5.2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1"/>
      <c r="Z121" s="1"/>
      <c r="AA121" s="1"/>
      <c r="AB121" s="1"/>
      <c r="AC121" s="1"/>
      <c r="AD121" s="1"/>
      <c r="AE121" s="1"/>
      <c r="AF121" s="1"/>
      <c r="AG121" s="1"/>
    </row>
    <row r="122" spans="1:33" s="13" customFormat="1" ht="48" customHeight="1">
      <c r="A122" s="163" t="s">
        <v>68</v>
      </c>
      <c r="B122" s="163"/>
      <c r="C122" s="398" t="s">
        <v>946</v>
      </c>
      <c r="D122" s="399"/>
      <c r="E122" s="399"/>
      <c r="F122" s="399"/>
      <c r="G122" s="399"/>
      <c r="H122" s="399"/>
      <c r="I122" s="399"/>
      <c r="J122" s="399"/>
      <c r="K122" s="399"/>
      <c r="L122" s="399"/>
      <c r="M122" s="399"/>
      <c r="N122" s="399"/>
      <c r="O122" s="399"/>
      <c r="P122" s="399"/>
      <c r="Q122" s="399"/>
      <c r="R122" s="399"/>
      <c r="S122" s="399"/>
      <c r="T122" s="399"/>
      <c r="U122" s="399"/>
      <c r="V122" s="399"/>
      <c r="W122" s="400"/>
      <c r="X122" s="12"/>
      <c r="Z122" s="12"/>
      <c r="AA122" s="12"/>
      <c r="AB122" s="12"/>
      <c r="AC122" s="12"/>
      <c r="AD122" s="12"/>
      <c r="AE122" s="12"/>
      <c r="AF122" s="12"/>
      <c r="AG122" s="12"/>
    </row>
    <row r="123" spans="1:33" s="3" customFormat="1" ht="6"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1"/>
      <c r="Z123" s="1"/>
      <c r="AA123" s="1"/>
      <c r="AB123" s="1"/>
      <c r="AC123" s="1"/>
      <c r="AD123" s="1"/>
      <c r="AE123" s="1"/>
      <c r="AF123" s="1"/>
      <c r="AG123" s="1"/>
    </row>
    <row r="124" spans="1:33" s="3" customFormat="1" ht="13.5" customHeight="1">
      <c r="A124" s="401" t="s">
        <v>24</v>
      </c>
      <c r="B124" s="402"/>
      <c r="C124" s="402"/>
      <c r="D124" s="402"/>
      <c r="E124" s="402"/>
      <c r="F124" s="402"/>
      <c r="G124" s="402"/>
      <c r="H124" s="402"/>
      <c r="I124" s="402"/>
      <c r="J124" s="402"/>
      <c r="K124" s="402"/>
      <c r="L124" s="402"/>
      <c r="M124" s="402"/>
      <c r="N124" s="402"/>
      <c r="O124" s="402"/>
      <c r="P124" s="402"/>
      <c r="Q124" s="402"/>
      <c r="R124" s="402"/>
      <c r="S124" s="402"/>
      <c r="T124" s="402"/>
      <c r="U124" s="402"/>
      <c r="V124" s="402"/>
      <c r="W124" s="403"/>
      <c r="X124" s="1"/>
      <c r="Z124" s="1"/>
      <c r="AA124" s="1"/>
      <c r="AB124" s="1"/>
      <c r="AC124" s="1"/>
      <c r="AD124" s="1"/>
      <c r="AE124" s="1"/>
      <c r="AF124" s="1"/>
      <c r="AG124" s="1"/>
    </row>
    <row r="125" spans="1:33" s="3" customFormat="1" ht="4.5" customHeight="1">
      <c r="A125" s="60"/>
      <c r="B125" s="60"/>
      <c r="C125" s="60"/>
      <c r="D125" s="60"/>
      <c r="E125" s="60"/>
      <c r="F125" s="60"/>
      <c r="G125" s="60"/>
      <c r="H125" s="60"/>
      <c r="I125" s="60"/>
      <c r="J125" s="60"/>
      <c r="K125" s="60"/>
      <c r="L125" s="60"/>
      <c r="M125" s="60"/>
      <c r="N125" s="60"/>
      <c r="O125" s="60"/>
      <c r="P125" s="60"/>
      <c r="Q125" s="60"/>
      <c r="R125" s="60"/>
      <c r="S125" s="60"/>
      <c r="T125" s="60"/>
      <c r="U125" s="60"/>
      <c r="V125" s="60"/>
      <c r="W125" s="11"/>
      <c r="X125" s="1"/>
      <c r="Z125" s="1"/>
      <c r="AA125" s="1"/>
      <c r="AB125" s="1"/>
      <c r="AC125" s="1"/>
      <c r="AD125" s="1"/>
      <c r="AE125" s="1"/>
      <c r="AF125" s="1"/>
      <c r="AG125" s="1"/>
    </row>
    <row r="126" spans="1:33" s="3" customFormat="1" ht="30" customHeight="1">
      <c r="A126" s="163" t="s">
        <v>25</v>
      </c>
      <c r="B126" s="163"/>
      <c r="C126" s="404" t="s">
        <v>947</v>
      </c>
      <c r="D126" s="404"/>
      <c r="E126" s="404"/>
      <c r="F126" s="404"/>
      <c r="G126" s="404"/>
      <c r="H126" s="404"/>
      <c r="I126" s="404"/>
      <c r="J126" s="404"/>
      <c r="K126" s="404"/>
      <c r="L126" s="404"/>
      <c r="M126" s="404"/>
      <c r="N126" s="404"/>
      <c r="O126" s="404"/>
      <c r="P126" s="404"/>
      <c r="Q126" s="404"/>
      <c r="R126" s="404"/>
      <c r="S126" s="404"/>
      <c r="T126" s="404"/>
      <c r="U126" s="404"/>
      <c r="V126" s="404"/>
      <c r="W126" s="404"/>
      <c r="X126" s="1"/>
      <c r="Z126" s="1"/>
      <c r="AA126" s="1"/>
      <c r="AB126" s="1"/>
      <c r="AC126" s="1"/>
      <c r="AD126" s="1"/>
      <c r="AE126" s="1"/>
      <c r="AF126" s="1"/>
      <c r="AG126" s="1"/>
    </row>
    <row r="127" spans="1:33" s="3" customFormat="1" ht="3.75" customHeight="1">
      <c r="A127" s="405"/>
      <c r="B127" s="60"/>
      <c r="C127" s="60"/>
      <c r="D127" s="60"/>
      <c r="E127" s="60"/>
      <c r="F127" s="60"/>
      <c r="I127" s="60"/>
      <c r="J127" s="60"/>
      <c r="K127" s="60"/>
      <c r="L127" s="60"/>
      <c r="M127" s="60"/>
      <c r="N127" s="60"/>
      <c r="O127" s="60"/>
      <c r="P127" s="60"/>
      <c r="Q127" s="60"/>
      <c r="R127" s="60"/>
      <c r="S127" s="60"/>
      <c r="T127" s="60"/>
      <c r="U127" s="60"/>
      <c r="V127" s="60"/>
      <c r="W127" s="11"/>
      <c r="X127" s="1"/>
      <c r="Z127" s="1"/>
      <c r="AA127" s="1"/>
      <c r="AB127" s="1"/>
      <c r="AC127" s="1"/>
      <c r="AD127" s="1"/>
      <c r="AE127" s="1"/>
      <c r="AF127" s="1"/>
      <c r="AG127" s="1"/>
    </row>
    <row r="128" spans="1:33" s="3" customFormat="1" ht="27" customHeight="1">
      <c r="A128" s="164" t="s">
        <v>26</v>
      </c>
      <c r="B128" s="166"/>
      <c r="C128" s="406" t="s">
        <v>877</v>
      </c>
      <c r="D128" s="60"/>
      <c r="E128" s="163" t="s">
        <v>27</v>
      </c>
      <c r="F128" s="163"/>
      <c r="G128" s="407" t="s">
        <v>944</v>
      </c>
      <c r="H128" s="407"/>
      <c r="I128" s="407"/>
      <c r="J128" s="407"/>
      <c r="K128" s="60"/>
      <c r="L128" s="60"/>
      <c r="M128" s="163" t="s">
        <v>28</v>
      </c>
      <c r="N128" s="163"/>
      <c r="O128" s="163"/>
      <c r="P128" s="163"/>
      <c r="Q128" s="407" t="s">
        <v>948</v>
      </c>
      <c r="R128" s="407"/>
      <c r="S128" s="407"/>
      <c r="T128" s="407"/>
      <c r="U128" s="407"/>
      <c r="V128" s="407"/>
      <c r="W128" s="407"/>
      <c r="X128" s="1"/>
      <c r="Z128" s="1"/>
      <c r="AA128" s="1"/>
      <c r="AB128" s="1"/>
      <c r="AC128" s="1"/>
      <c r="AD128" s="1"/>
      <c r="AE128" s="1"/>
      <c r="AF128" s="1"/>
      <c r="AG128" s="1"/>
    </row>
    <row r="129" spans="1:33" s="3" customFormat="1" ht="5.25" customHeight="1">
      <c r="A129" s="405"/>
      <c r="B129" s="60"/>
      <c r="C129" s="60"/>
      <c r="D129" s="60"/>
      <c r="E129" s="60"/>
      <c r="F129" s="60"/>
      <c r="I129" s="60"/>
      <c r="J129" s="60"/>
      <c r="K129" s="60"/>
      <c r="L129" s="60"/>
      <c r="M129" s="60"/>
      <c r="N129" s="60"/>
      <c r="O129" s="60"/>
      <c r="P129" s="60"/>
      <c r="Q129" s="60"/>
      <c r="R129" s="60"/>
      <c r="S129" s="60"/>
      <c r="T129" s="60"/>
      <c r="U129" s="60"/>
      <c r="V129" s="60"/>
      <c r="W129" s="11"/>
      <c r="X129" s="1"/>
      <c r="Z129" s="1"/>
      <c r="AA129" s="1"/>
      <c r="AB129" s="1"/>
      <c r="AC129" s="1"/>
      <c r="AD129" s="1"/>
      <c r="AE129" s="1"/>
      <c r="AF129" s="1"/>
      <c r="AG129" s="1"/>
    </row>
    <row r="130" spans="1:33" s="3" customFormat="1" ht="27" customHeight="1">
      <c r="A130" s="164" t="s">
        <v>29</v>
      </c>
      <c r="B130" s="166"/>
      <c r="C130" s="408" t="s">
        <v>878</v>
      </c>
      <c r="D130" s="60"/>
      <c r="E130" s="164" t="s">
        <v>30</v>
      </c>
      <c r="F130" s="166"/>
      <c r="G130" s="407" t="s">
        <v>880</v>
      </c>
      <c r="H130" s="407"/>
      <c r="I130" s="407"/>
      <c r="J130" s="407"/>
      <c r="K130" s="60"/>
      <c r="L130" s="60"/>
      <c r="M130" s="163" t="s">
        <v>31</v>
      </c>
      <c r="N130" s="163"/>
      <c r="O130" s="163"/>
      <c r="P130" s="163"/>
      <c r="Q130" s="407" t="s">
        <v>882</v>
      </c>
      <c r="R130" s="407"/>
      <c r="S130" s="407"/>
      <c r="T130" s="407"/>
      <c r="U130" s="407"/>
      <c r="V130" s="407"/>
      <c r="W130" s="407"/>
      <c r="X130" s="1"/>
      <c r="Z130" s="1"/>
      <c r="AA130" s="1"/>
      <c r="AB130" s="1"/>
      <c r="AC130" s="1"/>
      <c r="AD130" s="1"/>
      <c r="AE130" s="1"/>
      <c r="AF130" s="1"/>
      <c r="AG130" s="1"/>
    </row>
    <row r="131" spans="1:33" s="3" customFormat="1" ht="5.25" customHeight="1">
      <c r="A131" s="60"/>
      <c r="B131" s="60"/>
      <c r="C131" s="60"/>
      <c r="D131" s="60"/>
      <c r="E131" s="60"/>
      <c r="F131" s="60"/>
      <c r="G131" s="60"/>
      <c r="H131" s="60"/>
      <c r="I131" s="60"/>
      <c r="J131" s="60"/>
      <c r="K131" s="60"/>
      <c r="L131" s="60"/>
      <c r="M131" s="60"/>
      <c r="N131" s="60"/>
      <c r="O131" s="60"/>
      <c r="P131" s="60"/>
      <c r="Q131" s="60"/>
      <c r="R131" s="60"/>
      <c r="S131" s="60"/>
      <c r="T131" s="60"/>
      <c r="U131" s="60"/>
      <c r="V131" s="60"/>
      <c r="W131" s="17"/>
      <c r="X131" s="1"/>
      <c r="Z131" s="1"/>
      <c r="AA131" s="1"/>
      <c r="AB131" s="1"/>
      <c r="AC131" s="1"/>
      <c r="AD131" s="1"/>
      <c r="AE131" s="1"/>
      <c r="AF131" s="1"/>
      <c r="AG131" s="1"/>
    </row>
    <row r="132" spans="1:33" s="3" customFormat="1" ht="15.75" customHeight="1">
      <c r="C132" s="163" t="s">
        <v>32</v>
      </c>
      <c r="D132" s="163"/>
      <c r="E132" s="163"/>
      <c r="F132" s="163"/>
      <c r="H132" s="60"/>
      <c r="I132" s="60"/>
      <c r="J132" s="60"/>
      <c r="O132" s="163" t="s">
        <v>33</v>
      </c>
      <c r="P132" s="163"/>
      <c r="Q132" s="163"/>
      <c r="R132" s="163"/>
      <c r="S132" s="163"/>
      <c r="T132" s="163"/>
      <c r="U132" s="163"/>
      <c r="V132" s="163"/>
      <c r="W132" s="11"/>
      <c r="X132" s="1"/>
      <c r="Z132" s="1"/>
      <c r="AA132" s="1"/>
      <c r="AB132" s="1"/>
      <c r="AC132" s="1"/>
      <c r="AD132" s="1"/>
      <c r="AE132" s="1"/>
      <c r="AF132" s="1"/>
      <c r="AG132" s="1"/>
    </row>
    <row r="133" spans="1:33" s="3" customFormat="1" ht="24.75" customHeight="1">
      <c r="A133" s="60"/>
      <c r="B133" s="60"/>
      <c r="C133" s="409">
        <v>1</v>
      </c>
      <c r="D133" s="60"/>
      <c r="E133" s="183">
        <v>2024</v>
      </c>
      <c r="F133" s="183"/>
      <c r="H133" s="60"/>
      <c r="I133" s="60"/>
      <c r="J133" s="60"/>
      <c r="O133" s="410">
        <v>21</v>
      </c>
      <c r="P133" s="410"/>
      <c r="Q133" s="410"/>
      <c r="R133" s="410"/>
      <c r="S133" s="410"/>
      <c r="T133" s="410"/>
      <c r="U133" s="410"/>
      <c r="V133" s="410"/>
      <c r="X133" s="1"/>
      <c r="Z133" s="1"/>
      <c r="AA133" s="1"/>
      <c r="AB133" s="1"/>
      <c r="AC133" s="1"/>
      <c r="AD133" s="1"/>
      <c r="AE133" s="1"/>
      <c r="AF133" s="1"/>
      <c r="AG133" s="1"/>
    </row>
    <row r="134" spans="1:33" s="19" customFormat="1" ht="12" customHeight="1">
      <c r="C134" s="411" t="s">
        <v>34</v>
      </c>
      <c r="D134" s="412"/>
      <c r="E134" s="413" t="s">
        <v>35</v>
      </c>
      <c r="F134" s="413"/>
      <c r="G134" s="412"/>
      <c r="I134" s="412"/>
      <c r="J134" s="412"/>
      <c r="K134" s="412"/>
      <c r="L134" s="412"/>
      <c r="M134" s="412"/>
      <c r="N134" s="412"/>
      <c r="O134" s="411"/>
      <c r="P134" s="411"/>
      <c r="Q134" s="411"/>
      <c r="R134" s="411"/>
      <c r="S134" s="411"/>
      <c r="T134" s="411"/>
      <c r="U134" s="411"/>
      <c r="V134" s="411"/>
      <c r="W134" s="22"/>
      <c r="X134" s="23"/>
      <c r="Z134" s="23"/>
      <c r="AA134" s="23"/>
      <c r="AB134" s="23"/>
      <c r="AC134" s="23"/>
      <c r="AD134" s="23"/>
      <c r="AE134" s="23"/>
      <c r="AF134" s="23"/>
      <c r="AG134" s="23"/>
    </row>
    <row r="135" spans="1:33" s="3" customFormat="1" ht="3" customHeight="1">
      <c r="A135" s="60"/>
      <c r="B135" s="60"/>
      <c r="C135" s="60"/>
      <c r="D135" s="60"/>
      <c r="E135" s="60"/>
      <c r="F135" s="60"/>
      <c r="G135" s="60"/>
      <c r="H135" s="60"/>
      <c r="I135" s="60"/>
      <c r="J135" s="60"/>
      <c r="K135" s="60"/>
      <c r="L135" s="60"/>
      <c r="M135" s="60"/>
      <c r="N135" s="60"/>
      <c r="O135" s="60"/>
      <c r="P135" s="60"/>
      <c r="Q135" s="60"/>
      <c r="R135" s="60"/>
      <c r="S135" s="60"/>
      <c r="T135" s="60"/>
      <c r="U135" s="60"/>
      <c r="V135" s="60"/>
      <c r="W135" s="11"/>
      <c r="X135" s="1"/>
      <c r="Z135" s="1"/>
      <c r="AA135" s="1"/>
      <c r="AB135" s="1"/>
      <c r="AC135" s="1"/>
      <c r="AD135" s="1"/>
      <c r="AE135" s="1"/>
      <c r="AF135" s="1"/>
      <c r="AG135" s="1"/>
    </row>
    <row r="136" spans="1:33" s="3" customFormat="1" ht="20.25" customHeight="1">
      <c r="A136" s="186" t="s">
        <v>36</v>
      </c>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
      <c r="Z136" s="1"/>
      <c r="AA136" s="1"/>
      <c r="AB136" s="1"/>
      <c r="AC136" s="1"/>
      <c r="AD136" s="1"/>
      <c r="AE136" s="1"/>
      <c r="AF136" s="1"/>
      <c r="AG136" s="1"/>
    </row>
    <row r="137" spans="1:33" s="3" customFormat="1" ht="15.75" customHeight="1">
      <c r="A137" s="171" t="s">
        <v>37</v>
      </c>
      <c r="B137" s="172"/>
      <c r="C137" s="163" t="s">
        <v>25</v>
      </c>
      <c r="D137" s="163"/>
      <c r="E137" s="175" t="s">
        <v>38</v>
      </c>
      <c r="F137" s="164" t="s">
        <v>39</v>
      </c>
      <c r="G137" s="165"/>
      <c r="H137" s="165"/>
      <c r="I137" s="165"/>
      <c r="J137" s="165"/>
      <c r="K137" s="165"/>
      <c r="L137" s="165"/>
      <c r="M137" s="165"/>
      <c r="N137" s="165"/>
      <c r="O137" s="165"/>
      <c r="P137" s="165"/>
      <c r="Q137" s="165"/>
      <c r="R137" s="165"/>
      <c r="S137" s="165"/>
      <c r="T137" s="166"/>
      <c r="U137" s="76"/>
      <c r="V137" s="177" t="s">
        <v>40</v>
      </c>
      <c r="W137" s="163" t="s">
        <v>41</v>
      </c>
      <c r="X137" s="1"/>
      <c r="Z137" s="1"/>
      <c r="AA137" s="1"/>
      <c r="AB137" s="1"/>
      <c r="AC137" s="1"/>
      <c r="AD137" s="1"/>
      <c r="AE137" s="1"/>
      <c r="AF137" s="1"/>
      <c r="AG137" s="1"/>
    </row>
    <row r="138" spans="1:33" ht="18.75" customHeight="1">
      <c r="A138" s="173"/>
      <c r="B138" s="174"/>
      <c r="C138" s="163"/>
      <c r="D138" s="163"/>
      <c r="E138" s="176"/>
      <c r="F138" s="179" t="s">
        <v>42</v>
      </c>
      <c r="G138" s="180"/>
      <c r="H138" s="181"/>
      <c r="I138" s="25" t="s">
        <v>43</v>
      </c>
      <c r="J138" s="25" t="s">
        <v>44</v>
      </c>
      <c r="K138" s="25" t="s">
        <v>45</v>
      </c>
      <c r="L138" s="25" t="s">
        <v>46</v>
      </c>
      <c r="M138" s="25" t="s">
        <v>47</v>
      </c>
      <c r="N138" s="25" t="s">
        <v>48</v>
      </c>
      <c r="O138" s="25" t="s">
        <v>49</v>
      </c>
      <c r="P138" s="25" t="s">
        <v>50</v>
      </c>
      <c r="Q138" s="25" t="s">
        <v>51</v>
      </c>
      <c r="R138" s="25" t="s">
        <v>52</v>
      </c>
      <c r="S138" s="25" t="s">
        <v>53</v>
      </c>
      <c r="T138" s="25" t="s">
        <v>54</v>
      </c>
      <c r="U138" s="26"/>
      <c r="V138" s="178"/>
      <c r="W138" s="163"/>
    </row>
    <row r="139" spans="1:33" ht="29.25" customHeight="1">
      <c r="A139" s="167" t="s">
        <v>55</v>
      </c>
      <c r="B139" s="167"/>
      <c r="C139" s="182" t="s">
        <v>946</v>
      </c>
      <c r="D139" s="182"/>
      <c r="E139" s="27" t="s">
        <v>1204</v>
      </c>
      <c r="F139" s="149" t="s">
        <v>56</v>
      </c>
      <c r="G139" s="150"/>
      <c r="H139" s="151"/>
      <c r="I139" s="59">
        <f>+I251+I253</f>
        <v>2</v>
      </c>
      <c r="J139" s="59">
        <f t="shared" ref="J139:T139" si="6">+J251+J253</f>
        <v>2</v>
      </c>
      <c r="K139" s="59">
        <f t="shared" si="6"/>
        <v>2</v>
      </c>
      <c r="L139" s="59">
        <f t="shared" si="6"/>
        <v>2</v>
      </c>
      <c r="M139" s="59">
        <f t="shared" si="6"/>
        <v>2</v>
      </c>
      <c r="N139" s="59">
        <f t="shared" si="6"/>
        <v>2</v>
      </c>
      <c r="O139" s="59">
        <f t="shared" si="6"/>
        <v>2</v>
      </c>
      <c r="P139" s="59">
        <f t="shared" si="6"/>
        <v>2</v>
      </c>
      <c r="Q139" s="59">
        <f t="shared" si="6"/>
        <v>2</v>
      </c>
      <c r="R139" s="59">
        <f t="shared" si="6"/>
        <v>1</v>
      </c>
      <c r="S139" s="59">
        <f t="shared" si="6"/>
        <v>1</v>
      </c>
      <c r="T139" s="59">
        <f t="shared" si="6"/>
        <v>1</v>
      </c>
      <c r="U139" s="30"/>
      <c r="V139" s="77">
        <f>IF(SUM(I139:T139)=0,"",SUM(I139:T139))</f>
        <v>21</v>
      </c>
      <c r="W139" s="142">
        <f>+V144/V139</f>
        <v>1</v>
      </c>
      <c r="Y139" s="1"/>
    </row>
    <row r="140" spans="1:33" ht="30" customHeight="1">
      <c r="A140" s="167" t="s">
        <v>57</v>
      </c>
      <c r="B140" s="167"/>
      <c r="C140" s="182"/>
      <c r="D140" s="182"/>
      <c r="E140" s="27"/>
      <c r="F140" s="149" t="s">
        <v>58</v>
      </c>
      <c r="G140" s="150"/>
      <c r="H140" s="151"/>
      <c r="I140" s="30"/>
      <c r="J140" s="30"/>
      <c r="K140" s="30"/>
      <c r="L140" s="30"/>
      <c r="M140" s="30"/>
      <c r="N140" s="30"/>
      <c r="O140" s="30"/>
      <c r="P140" s="30"/>
      <c r="Q140" s="30"/>
      <c r="R140" s="30"/>
      <c r="S140" s="30"/>
      <c r="T140" s="30"/>
      <c r="U140" s="30"/>
      <c r="V140" s="77" t="str">
        <f>IF(SUM(I140:T140)=0,"",SUM(I140:T140))</f>
        <v/>
      </c>
      <c r="W140" s="142"/>
      <c r="Y140" s="1"/>
      <c r="AA140" s="3"/>
    </row>
    <row r="141" spans="1:33" ht="17.25" customHeight="1">
      <c r="A141" s="170" t="s">
        <v>59</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row>
    <row r="142" spans="1:33" s="3" customFormat="1" ht="15.75" customHeight="1">
      <c r="A142" s="171" t="s">
        <v>37</v>
      </c>
      <c r="B142" s="172"/>
      <c r="C142" s="163" t="s">
        <v>25</v>
      </c>
      <c r="D142" s="163"/>
      <c r="E142" s="175" t="s">
        <v>38</v>
      </c>
      <c r="F142" s="164" t="s">
        <v>39</v>
      </c>
      <c r="G142" s="165"/>
      <c r="H142" s="165"/>
      <c r="I142" s="165"/>
      <c r="J142" s="165"/>
      <c r="K142" s="165"/>
      <c r="L142" s="165"/>
      <c r="M142" s="165"/>
      <c r="N142" s="165"/>
      <c r="O142" s="165"/>
      <c r="P142" s="165"/>
      <c r="Q142" s="165"/>
      <c r="R142" s="165"/>
      <c r="S142" s="165"/>
      <c r="T142" s="166"/>
      <c r="U142" s="24"/>
      <c r="V142" s="177" t="s">
        <v>40</v>
      </c>
      <c r="W142" s="163" t="s">
        <v>60</v>
      </c>
      <c r="X142" s="1"/>
      <c r="Z142" s="1"/>
      <c r="AA142" s="1"/>
      <c r="AB142" s="1"/>
      <c r="AC142" s="1"/>
      <c r="AD142" s="1"/>
      <c r="AE142" s="1"/>
      <c r="AF142" s="1"/>
      <c r="AG142" s="1"/>
    </row>
    <row r="143" spans="1:33" ht="18.75" customHeight="1">
      <c r="A143" s="173"/>
      <c r="B143" s="174"/>
      <c r="C143" s="163"/>
      <c r="D143" s="163"/>
      <c r="E143" s="176"/>
      <c r="F143" s="179" t="s">
        <v>59</v>
      </c>
      <c r="G143" s="180"/>
      <c r="H143" s="181"/>
      <c r="I143" s="25" t="s">
        <v>43</v>
      </c>
      <c r="J143" s="25" t="s">
        <v>44</v>
      </c>
      <c r="K143" s="25" t="s">
        <v>45</v>
      </c>
      <c r="L143" s="25" t="s">
        <v>46</v>
      </c>
      <c r="M143" s="25" t="s">
        <v>47</v>
      </c>
      <c r="N143" s="25" t="s">
        <v>48</v>
      </c>
      <c r="O143" s="25" t="s">
        <v>49</v>
      </c>
      <c r="P143" s="25" t="s">
        <v>50</v>
      </c>
      <c r="Q143" s="25" t="s">
        <v>51</v>
      </c>
      <c r="R143" s="25" t="s">
        <v>52</v>
      </c>
      <c r="S143" s="25" t="s">
        <v>53</v>
      </c>
      <c r="T143" s="25" t="s">
        <v>54</v>
      </c>
      <c r="U143" s="26"/>
      <c r="V143" s="178"/>
      <c r="W143" s="163"/>
    </row>
    <row r="144" spans="1:33" ht="29.25" customHeight="1">
      <c r="A144" s="167" t="s">
        <v>55</v>
      </c>
      <c r="B144" s="167"/>
      <c r="C144" s="168" t="str">
        <f>IF(C139=0,"",C139)</f>
        <v>Servicios por Certificaciones sobre actos y resoluciones de competencia municipal y expedicion de cartillas militares.</v>
      </c>
      <c r="D144" s="169"/>
      <c r="E144" s="79" t="str">
        <f>IF(E139=0,"",E139)</f>
        <v>Registros</v>
      </c>
      <c r="F144" s="149" t="s">
        <v>61</v>
      </c>
      <c r="G144" s="150"/>
      <c r="H144" s="151"/>
      <c r="I144" s="59">
        <f>+I252+I254</f>
        <v>2</v>
      </c>
      <c r="J144" s="59">
        <f t="shared" ref="J144:T144" si="7">+J252+J254</f>
        <v>2</v>
      </c>
      <c r="K144" s="59">
        <f>+K258+K260+K262+K264+K266</f>
        <v>2</v>
      </c>
      <c r="L144" s="59">
        <f t="shared" si="7"/>
        <v>2</v>
      </c>
      <c r="M144" s="59">
        <f t="shared" si="7"/>
        <v>2</v>
      </c>
      <c r="N144" s="59">
        <f t="shared" si="7"/>
        <v>2</v>
      </c>
      <c r="O144" s="59">
        <f t="shared" si="7"/>
        <v>2</v>
      </c>
      <c r="P144" s="59">
        <f t="shared" si="7"/>
        <v>2</v>
      </c>
      <c r="Q144" s="59">
        <f t="shared" si="7"/>
        <v>2</v>
      </c>
      <c r="R144" s="59">
        <f t="shared" si="7"/>
        <v>1</v>
      </c>
      <c r="S144" s="59">
        <f t="shared" si="7"/>
        <v>1</v>
      </c>
      <c r="T144" s="59">
        <f t="shared" si="7"/>
        <v>1</v>
      </c>
      <c r="U144" s="30"/>
      <c r="V144" s="77">
        <f>IF(SUM(I144:T144)=0,"",SUM(I144:T144))</f>
        <v>21</v>
      </c>
      <c r="W144" s="142">
        <f>+V144/V139</f>
        <v>1</v>
      </c>
      <c r="Y144" s="1"/>
    </row>
    <row r="145" spans="1:33" ht="30" customHeight="1">
      <c r="A145" s="167" t="s">
        <v>57</v>
      </c>
      <c r="B145" s="167"/>
      <c r="C145" s="168" t="str">
        <f>IF(C140=0,"",C140)</f>
        <v/>
      </c>
      <c r="D145" s="169"/>
      <c r="E145" s="79" t="str">
        <f>IF(E140=0,"",E140)</f>
        <v/>
      </c>
      <c r="F145" s="149" t="s">
        <v>62</v>
      </c>
      <c r="G145" s="150"/>
      <c r="H145" s="151"/>
      <c r="I145" s="30"/>
      <c r="J145" s="30"/>
      <c r="K145" s="30"/>
      <c r="L145" s="30"/>
      <c r="M145" s="30"/>
      <c r="N145" s="30"/>
      <c r="O145" s="30"/>
      <c r="P145" s="30"/>
      <c r="Q145" s="30"/>
      <c r="R145" s="30"/>
      <c r="S145" s="30"/>
      <c r="T145" s="30"/>
      <c r="U145" s="30"/>
      <c r="V145" s="77" t="str">
        <f>IF(SUM(I145:T145)=0,"",SUM(I145:T145))</f>
        <v/>
      </c>
      <c r="W145" s="142"/>
      <c r="Y145" s="1"/>
      <c r="AA145" s="3"/>
    </row>
    <row r="146" spans="1:33" ht="5.25" customHeight="1">
      <c r="A146" s="414"/>
      <c r="B146" s="414"/>
      <c r="C146" s="414"/>
      <c r="D146" s="415"/>
      <c r="E146" s="415"/>
      <c r="F146" s="33"/>
      <c r="G146" s="33"/>
      <c r="H146" s="33"/>
      <c r="I146" s="415"/>
      <c r="J146" s="416"/>
      <c r="K146" s="416"/>
      <c r="L146" s="416"/>
      <c r="M146" s="416"/>
      <c r="N146" s="416"/>
      <c r="O146" s="416"/>
      <c r="P146" s="416"/>
      <c r="Q146" s="416" t="s">
        <v>1250</v>
      </c>
      <c r="R146" s="416"/>
      <c r="S146" s="416"/>
      <c r="T146" s="416"/>
      <c r="U146" s="416"/>
      <c r="V146" s="417"/>
      <c r="W146" s="36"/>
    </row>
    <row r="147" spans="1:33" ht="16.5" customHeight="1">
      <c r="A147" s="418" t="s">
        <v>63</v>
      </c>
      <c r="B147" s="418"/>
      <c r="C147" s="418"/>
      <c r="D147" s="418"/>
      <c r="E147" s="418"/>
      <c r="F147" s="418"/>
      <c r="G147" s="418"/>
      <c r="H147" s="418"/>
      <c r="I147" s="418"/>
      <c r="J147" s="418"/>
      <c r="K147" s="418"/>
      <c r="L147" s="418"/>
      <c r="M147" s="418"/>
      <c r="N147" s="418"/>
      <c r="O147" s="418"/>
      <c r="P147" s="418"/>
      <c r="Q147" s="418"/>
      <c r="R147" s="418"/>
      <c r="S147" s="418"/>
      <c r="T147" s="418"/>
      <c r="U147" s="418"/>
      <c r="V147" s="418"/>
      <c r="W147" s="38">
        <f>+V144/V139</f>
        <v>1</v>
      </c>
    </row>
    <row r="148" spans="1:33" ht="6.75" customHeight="1">
      <c r="A148" s="419"/>
      <c r="B148" s="419"/>
      <c r="C148" s="419"/>
      <c r="D148" s="419"/>
      <c r="E148" s="419"/>
      <c r="F148" s="419"/>
      <c r="G148" s="419"/>
      <c r="H148" s="419"/>
      <c r="I148" s="419"/>
      <c r="J148" s="419"/>
      <c r="K148" s="419"/>
      <c r="L148" s="419"/>
      <c r="M148" s="419"/>
      <c r="N148" s="419"/>
      <c r="O148" s="419"/>
      <c r="P148" s="419"/>
      <c r="Q148" s="419"/>
      <c r="R148" s="419"/>
      <c r="S148" s="419"/>
      <c r="T148" s="419"/>
      <c r="U148" s="419"/>
      <c r="V148" s="419"/>
      <c r="W148" s="39"/>
    </row>
    <row r="149" spans="1:33" s="3" customFormat="1" ht="33" customHeight="1">
      <c r="A149" s="153" t="s">
        <v>64</v>
      </c>
      <c r="B149" s="420"/>
      <c r="C149" s="420"/>
      <c r="D149" s="420"/>
      <c r="E149" s="420"/>
      <c r="F149" s="421"/>
      <c r="G149" s="422"/>
      <c r="H149" s="422"/>
      <c r="I149" s="422"/>
      <c r="J149" s="422"/>
      <c r="K149" s="422"/>
      <c r="L149" s="422"/>
      <c r="M149" s="422"/>
      <c r="N149" s="422"/>
      <c r="O149" s="422"/>
      <c r="P149" s="422"/>
      <c r="Q149" s="422"/>
      <c r="R149" s="422"/>
      <c r="S149" s="422"/>
      <c r="T149" s="422"/>
      <c r="U149" s="422"/>
      <c r="V149" s="422"/>
      <c r="W149" s="423"/>
      <c r="X149" s="1"/>
      <c r="Z149" s="1"/>
      <c r="AA149" s="1"/>
      <c r="AB149" s="1"/>
      <c r="AC149" s="1"/>
      <c r="AD149" s="1"/>
      <c r="AE149" s="1"/>
      <c r="AF149" s="1"/>
      <c r="AG149" s="1"/>
    </row>
    <row r="150" spans="1:33" s="3" customFormat="1" ht="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1"/>
      <c r="Z150" s="1"/>
      <c r="AA150" s="1"/>
      <c r="AB150" s="1"/>
      <c r="AC150" s="1"/>
      <c r="AD150" s="1"/>
      <c r="AE150" s="1"/>
      <c r="AF150" s="1"/>
      <c r="AG150" s="1"/>
    </row>
    <row r="151" spans="1:33" s="13" customFormat="1" ht="48" customHeight="1">
      <c r="A151" s="163" t="s">
        <v>69</v>
      </c>
      <c r="B151" s="163"/>
      <c r="C151" s="398" t="s">
        <v>949</v>
      </c>
      <c r="D151" s="399"/>
      <c r="E151" s="399"/>
      <c r="F151" s="399"/>
      <c r="G151" s="399"/>
      <c r="H151" s="399"/>
      <c r="I151" s="399"/>
      <c r="J151" s="399"/>
      <c r="K151" s="399"/>
      <c r="L151" s="399"/>
      <c r="M151" s="399"/>
      <c r="N151" s="399"/>
      <c r="O151" s="399"/>
      <c r="P151" s="399"/>
      <c r="Q151" s="399"/>
      <c r="R151" s="399"/>
      <c r="S151" s="399"/>
      <c r="T151" s="399"/>
      <c r="U151" s="399"/>
      <c r="V151" s="399"/>
      <c r="W151" s="400"/>
      <c r="X151" s="12"/>
      <c r="Z151" s="12"/>
      <c r="AA151" s="12"/>
      <c r="AB151" s="12"/>
      <c r="AC151" s="12"/>
      <c r="AD151" s="12"/>
      <c r="AE151" s="12"/>
      <c r="AF151" s="12"/>
      <c r="AG151" s="12"/>
    </row>
    <row r="152" spans="1:33" s="3" customFormat="1" ht="6"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1"/>
      <c r="Z152" s="1"/>
      <c r="AA152" s="1"/>
      <c r="AB152" s="1"/>
      <c r="AC152" s="1"/>
      <c r="AD152" s="1"/>
      <c r="AE152" s="1"/>
      <c r="AF152" s="1"/>
      <c r="AG152" s="1"/>
    </row>
    <row r="153" spans="1:33" s="3" customFormat="1" ht="13.5" customHeight="1">
      <c r="A153" s="401" t="s">
        <v>24</v>
      </c>
      <c r="B153" s="402"/>
      <c r="C153" s="402"/>
      <c r="D153" s="402"/>
      <c r="E153" s="402"/>
      <c r="F153" s="402"/>
      <c r="G153" s="402"/>
      <c r="H153" s="402"/>
      <c r="I153" s="402"/>
      <c r="J153" s="402"/>
      <c r="K153" s="402"/>
      <c r="L153" s="402"/>
      <c r="M153" s="402"/>
      <c r="N153" s="402"/>
      <c r="O153" s="402"/>
      <c r="P153" s="402"/>
      <c r="Q153" s="402"/>
      <c r="R153" s="402"/>
      <c r="S153" s="402"/>
      <c r="T153" s="402"/>
      <c r="U153" s="402"/>
      <c r="V153" s="402"/>
      <c r="W153" s="403"/>
      <c r="X153" s="1"/>
      <c r="Z153" s="1"/>
      <c r="AA153" s="1"/>
      <c r="AB153" s="1"/>
      <c r="AC153" s="1"/>
      <c r="AD153" s="1"/>
      <c r="AE153" s="1"/>
      <c r="AF153" s="1"/>
      <c r="AG153" s="1"/>
    </row>
    <row r="154" spans="1:33" s="3" customFormat="1" ht="4.5" customHeight="1">
      <c r="A154" s="60"/>
      <c r="B154" s="60"/>
      <c r="C154" s="60"/>
      <c r="D154" s="60"/>
      <c r="E154" s="60"/>
      <c r="F154" s="60"/>
      <c r="G154" s="60"/>
      <c r="H154" s="60"/>
      <c r="I154" s="60"/>
      <c r="J154" s="60"/>
      <c r="K154" s="60"/>
      <c r="L154" s="60"/>
      <c r="M154" s="60"/>
      <c r="N154" s="60"/>
      <c r="O154" s="60"/>
      <c r="P154" s="60"/>
      <c r="Q154" s="60"/>
      <c r="R154" s="60"/>
      <c r="S154" s="60"/>
      <c r="T154" s="60"/>
      <c r="U154" s="60"/>
      <c r="V154" s="60"/>
      <c r="W154" s="11"/>
      <c r="X154" s="1"/>
      <c r="Z154" s="1"/>
      <c r="AA154" s="1"/>
      <c r="AB154" s="1"/>
      <c r="AC154" s="1"/>
      <c r="AD154" s="1"/>
      <c r="AE154" s="1"/>
      <c r="AF154" s="1"/>
      <c r="AG154" s="1"/>
    </row>
    <row r="155" spans="1:33" s="3" customFormat="1" ht="30" customHeight="1">
      <c r="A155" s="163" t="s">
        <v>25</v>
      </c>
      <c r="B155" s="163"/>
      <c r="C155" s="404" t="s">
        <v>950</v>
      </c>
      <c r="D155" s="404"/>
      <c r="E155" s="404"/>
      <c r="F155" s="404"/>
      <c r="G155" s="404"/>
      <c r="H155" s="404"/>
      <c r="I155" s="404"/>
      <c r="J155" s="404"/>
      <c r="K155" s="404"/>
      <c r="L155" s="404"/>
      <c r="M155" s="404"/>
      <c r="N155" s="404"/>
      <c r="O155" s="404"/>
      <c r="P155" s="404"/>
      <c r="Q155" s="404"/>
      <c r="R155" s="404"/>
      <c r="S155" s="404"/>
      <c r="T155" s="404"/>
      <c r="U155" s="404"/>
      <c r="V155" s="404"/>
      <c r="W155" s="404"/>
      <c r="X155" s="1"/>
      <c r="Z155" s="1"/>
      <c r="AA155" s="1"/>
      <c r="AB155" s="1"/>
      <c r="AC155" s="1"/>
      <c r="AD155" s="1"/>
      <c r="AE155" s="1"/>
      <c r="AF155" s="1"/>
      <c r="AG155" s="1"/>
    </row>
    <row r="156" spans="1:33" s="3" customFormat="1" ht="3.75" customHeight="1">
      <c r="A156" s="405"/>
      <c r="B156" s="60"/>
      <c r="C156" s="60"/>
      <c r="D156" s="60"/>
      <c r="E156" s="60"/>
      <c r="F156" s="60"/>
      <c r="I156" s="60"/>
      <c r="J156" s="60"/>
      <c r="K156" s="60"/>
      <c r="L156" s="60"/>
      <c r="M156" s="60"/>
      <c r="N156" s="60"/>
      <c r="O156" s="60"/>
      <c r="P156" s="60"/>
      <c r="Q156" s="60"/>
      <c r="R156" s="60"/>
      <c r="S156" s="60"/>
      <c r="T156" s="60"/>
      <c r="U156" s="60"/>
      <c r="V156" s="60"/>
      <c r="W156" s="11"/>
      <c r="X156" s="1"/>
      <c r="Z156" s="1"/>
      <c r="AA156" s="1"/>
      <c r="AB156" s="1"/>
      <c r="AC156" s="1"/>
      <c r="AD156" s="1"/>
      <c r="AE156" s="1"/>
      <c r="AF156" s="1"/>
      <c r="AG156" s="1"/>
    </row>
    <row r="157" spans="1:33" s="3" customFormat="1" ht="27" customHeight="1">
      <c r="A157" s="164" t="s">
        <v>26</v>
      </c>
      <c r="B157" s="166"/>
      <c r="C157" s="406" t="s">
        <v>877</v>
      </c>
      <c r="D157" s="60"/>
      <c r="E157" s="163" t="s">
        <v>27</v>
      </c>
      <c r="F157" s="163"/>
      <c r="G157" s="407" t="s">
        <v>944</v>
      </c>
      <c r="H157" s="407"/>
      <c r="I157" s="407"/>
      <c r="J157" s="407"/>
      <c r="K157" s="60"/>
      <c r="L157" s="60"/>
      <c r="M157" s="163" t="s">
        <v>28</v>
      </c>
      <c r="N157" s="163"/>
      <c r="O157" s="163"/>
      <c r="P157" s="163"/>
      <c r="Q157" s="407" t="s">
        <v>951</v>
      </c>
      <c r="R157" s="407"/>
      <c r="S157" s="407"/>
      <c r="T157" s="407"/>
      <c r="U157" s="407"/>
      <c r="V157" s="407"/>
      <c r="W157" s="407"/>
      <c r="X157" s="1"/>
      <c r="Z157" s="1"/>
      <c r="AA157" s="1"/>
      <c r="AB157" s="1"/>
      <c r="AC157" s="1"/>
      <c r="AD157" s="1"/>
      <c r="AE157" s="1"/>
      <c r="AF157" s="1"/>
      <c r="AG157" s="1"/>
    </row>
    <row r="158" spans="1:33" s="3" customFormat="1" ht="5.25" customHeight="1">
      <c r="A158" s="405"/>
      <c r="B158" s="60"/>
      <c r="C158" s="60"/>
      <c r="D158" s="60"/>
      <c r="E158" s="60"/>
      <c r="F158" s="60"/>
      <c r="I158" s="60"/>
      <c r="J158" s="60"/>
      <c r="K158" s="60"/>
      <c r="L158" s="60"/>
      <c r="M158" s="60"/>
      <c r="N158" s="60"/>
      <c r="O158" s="60"/>
      <c r="P158" s="60"/>
      <c r="Q158" s="60"/>
      <c r="R158" s="60"/>
      <c r="S158" s="60"/>
      <c r="T158" s="60"/>
      <c r="U158" s="60"/>
      <c r="V158" s="60"/>
      <c r="W158" s="11"/>
      <c r="X158" s="1"/>
      <c r="Z158" s="1"/>
      <c r="AA158" s="1"/>
      <c r="AB158" s="1"/>
      <c r="AC158" s="1"/>
      <c r="AD158" s="1"/>
      <c r="AE158" s="1"/>
      <c r="AF158" s="1"/>
      <c r="AG158" s="1"/>
    </row>
    <row r="159" spans="1:33" s="3" customFormat="1" ht="27" customHeight="1">
      <c r="A159" s="164" t="s">
        <v>29</v>
      </c>
      <c r="B159" s="166"/>
      <c r="C159" s="408" t="s">
        <v>878</v>
      </c>
      <c r="D159" s="60"/>
      <c r="E159" s="164" t="s">
        <v>30</v>
      </c>
      <c r="F159" s="166"/>
      <c r="G159" s="407" t="s">
        <v>880</v>
      </c>
      <c r="H159" s="407"/>
      <c r="I159" s="407"/>
      <c r="J159" s="407"/>
      <c r="K159" s="60"/>
      <c r="L159" s="60"/>
      <c r="M159" s="163" t="s">
        <v>31</v>
      </c>
      <c r="N159" s="163"/>
      <c r="O159" s="163"/>
      <c r="P159" s="163"/>
      <c r="Q159" s="407" t="s">
        <v>882</v>
      </c>
      <c r="R159" s="407"/>
      <c r="S159" s="407"/>
      <c r="T159" s="407"/>
      <c r="U159" s="407"/>
      <c r="V159" s="407"/>
      <c r="W159" s="407"/>
      <c r="X159" s="1"/>
      <c r="Z159" s="1"/>
      <c r="AA159" s="1"/>
      <c r="AB159" s="1"/>
      <c r="AC159" s="1"/>
      <c r="AD159" s="1"/>
      <c r="AE159" s="1"/>
      <c r="AF159" s="1"/>
      <c r="AG159" s="1"/>
    </row>
    <row r="160" spans="1:33" s="3" customFormat="1" ht="5.25" customHeight="1">
      <c r="A160" s="60"/>
      <c r="B160" s="60"/>
      <c r="C160" s="60"/>
      <c r="D160" s="60"/>
      <c r="E160" s="60"/>
      <c r="F160" s="60"/>
      <c r="G160" s="60"/>
      <c r="H160" s="60"/>
      <c r="I160" s="60"/>
      <c r="J160" s="60"/>
      <c r="K160" s="60"/>
      <c r="L160" s="60"/>
      <c r="M160" s="60"/>
      <c r="N160" s="60"/>
      <c r="O160" s="60"/>
      <c r="P160" s="60"/>
      <c r="Q160" s="60"/>
      <c r="R160" s="60"/>
      <c r="S160" s="60"/>
      <c r="T160" s="60"/>
      <c r="U160" s="60"/>
      <c r="V160" s="60"/>
      <c r="W160" s="17"/>
      <c r="X160" s="1"/>
      <c r="Z160" s="1"/>
      <c r="AA160" s="1"/>
      <c r="AB160" s="1"/>
      <c r="AC160" s="1"/>
      <c r="AD160" s="1"/>
      <c r="AE160" s="1"/>
      <c r="AF160" s="1"/>
      <c r="AG160" s="1"/>
    </row>
    <row r="161" spans="1:33" s="3" customFormat="1" ht="15.75" customHeight="1">
      <c r="C161" s="163" t="s">
        <v>32</v>
      </c>
      <c r="D161" s="163"/>
      <c r="E161" s="163"/>
      <c r="F161" s="163"/>
      <c r="H161" s="60"/>
      <c r="I161" s="60"/>
      <c r="J161" s="60"/>
      <c r="O161" s="163" t="s">
        <v>33</v>
      </c>
      <c r="P161" s="163"/>
      <c r="Q161" s="163"/>
      <c r="R161" s="163"/>
      <c r="S161" s="163"/>
      <c r="T161" s="163"/>
      <c r="U161" s="163"/>
      <c r="V161" s="163"/>
      <c r="W161" s="11"/>
      <c r="X161" s="1"/>
      <c r="Z161" s="1"/>
      <c r="AA161" s="1"/>
      <c r="AB161" s="1"/>
      <c r="AC161" s="1"/>
      <c r="AD161" s="1"/>
      <c r="AE161" s="1"/>
      <c r="AF161" s="1"/>
      <c r="AG161" s="1"/>
    </row>
    <row r="162" spans="1:33" s="3" customFormat="1" ht="24.75" customHeight="1">
      <c r="A162" s="60"/>
      <c r="B162" s="60"/>
      <c r="C162" s="409">
        <v>1</v>
      </c>
      <c r="D162" s="60"/>
      <c r="E162" s="183">
        <v>2024</v>
      </c>
      <c r="F162" s="183"/>
      <c r="H162" s="60"/>
      <c r="I162" s="60"/>
      <c r="J162" s="60"/>
      <c r="O162" s="410">
        <v>13</v>
      </c>
      <c r="P162" s="410"/>
      <c r="Q162" s="410"/>
      <c r="R162" s="410"/>
      <c r="S162" s="410"/>
      <c r="T162" s="410"/>
      <c r="U162" s="410"/>
      <c r="V162" s="410"/>
      <c r="X162" s="1"/>
      <c r="Z162" s="1"/>
      <c r="AA162" s="1"/>
      <c r="AB162" s="1"/>
      <c r="AC162" s="1"/>
      <c r="AD162" s="1"/>
      <c r="AE162" s="1"/>
      <c r="AF162" s="1"/>
      <c r="AG162" s="1"/>
    </row>
    <row r="163" spans="1:33" s="19" customFormat="1" ht="12" customHeight="1">
      <c r="C163" s="411" t="s">
        <v>34</v>
      </c>
      <c r="D163" s="412"/>
      <c r="E163" s="413" t="s">
        <v>35</v>
      </c>
      <c r="F163" s="413"/>
      <c r="G163" s="412"/>
      <c r="I163" s="412"/>
      <c r="J163" s="412"/>
      <c r="K163" s="412"/>
      <c r="L163" s="412"/>
      <c r="M163" s="412"/>
      <c r="N163" s="412"/>
      <c r="O163" s="411"/>
      <c r="P163" s="411"/>
      <c r="Q163" s="411"/>
      <c r="R163" s="411"/>
      <c r="S163" s="411"/>
      <c r="T163" s="411"/>
      <c r="U163" s="411"/>
      <c r="V163" s="411"/>
      <c r="W163" s="22"/>
      <c r="X163" s="23"/>
      <c r="Z163" s="23"/>
      <c r="AA163" s="23"/>
      <c r="AB163" s="23"/>
      <c r="AC163" s="23"/>
      <c r="AD163" s="23"/>
      <c r="AE163" s="23"/>
      <c r="AF163" s="23"/>
      <c r="AG163" s="23"/>
    </row>
    <row r="164" spans="1:33" s="3" customFormat="1" ht="3" customHeight="1">
      <c r="A164" s="60"/>
      <c r="B164" s="60"/>
      <c r="C164" s="60"/>
      <c r="D164" s="60"/>
      <c r="E164" s="60"/>
      <c r="F164" s="60"/>
      <c r="G164" s="60"/>
      <c r="H164" s="60"/>
      <c r="I164" s="60"/>
      <c r="J164" s="60"/>
      <c r="K164" s="60"/>
      <c r="L164" s="60"/>
      <c r="M164" s="60"/>
      <c r="N164" s="60"/>
      <c r="O164" s="60"/>
      <c r="P164" s="60"/>
      <c r="Q164" s="60"/>
      <c r="R164" s="60"/>
      <c r="S164" s="60"/>
      <c r="T164" s="60"/>
      <c r="U164" s="60"/>
      <c r="V164" s="60"/>
      <c r="W164" s="11"/>
      <c r="X164" s="1"/>
      <c r="Z164" s="1"/>
      <c r="AA164" s="1"/>
      <c r="AB164" s="1"/>
      <c r="AC164" s="1"/>
      <c r="AD164" s="1"/>
      <c r="AE164" s="1"/>
      <c r="AF164" s="1"/>
      <c r="AG164" s="1"/>
    </row>
    <row r="165" spans="1:33" s="3" customFormat="1" ht="20.25" customHeight="1">
      <c r="A165" s="186" t="s">
        <v>36</v>
      </c>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
      <c r="Z165" s="1"/>
      <c r="AA165" s="1"/>
      <c r="AB165" s="1"/>
      <c r="AC165" s="1"/>
      <c r="AD165" s="1"/>
      <c r="AE165" s="1"/>
      <c r="AF165" s="1"/>
      <c r="AG165" s="1"/>
    </row>
    <row r="166" spans="1:33" s="3" customFormat="1" ht="15.75" customHeight="1">
      <c r="A166" s="171" t="s">
        <v>37</v>
      </c>
      <c r="B166" s="172"/>
      <c r="C166" s="163" t="s">
        <v>25</v>
      </c>
      <c r="D166" s="163"/>
      <c r="E166" s="175" t="s">
        <v>38</v>
      </c>
      <c r="F166" s="164" t="s">
        <v>39</v>
      </c>
      <c r="G166" s="165"/>
      <c r="H166" s="165"/>
      <c r="I166" s="165"/>
      <c r="J166" s="165"/>
      <c r="K166" s="165"/>
      <c r="L166" s="165"/>
      <c r="M166" s="165"/>
      <c r="N166" s="165"/>
      <c r="O166" s="165"/>
      <c r="P166" s="165"/>
      <c r="Q166" s="165"/>
      <c r="R166" s="165"/>
      <c r="S166" s="165"/>
      <c r="T166" s="166"/>
      <c r="U166" s="76"/>
      <c r="V166" s="177" t="s">
        <v>40</v>
      </c>
      <c r="W166" s="163" t="s">
        <v>41</v>
      </c>
      <c r="X166" s="1"/>
      <c r="Z166" s="1"/>
      <c r="AA166" s="1"/>
      <c r="AB166" s="1"/>
      <c r="AC166" s="1"/>
      <c r="AD166" s="1"/>
      <c r="AE166" s="1"/>
      <c r="AF166" s="1"/>
      <c r="AG166" s="1"/>
    </row>
    <row r="167" spans="1:33" ht="18.75" customHeight="1">
      <c r="A167" s="173"/>
      <c r="B167" s="174"/>
      <c r="C167" s="163"/>
      <c r="D167" s="163"/>
      <c r="E167" s="176"/>
      <c r="F167" s="179" t="s">
        <v>42</v>
      </c>
      <c r="G167" s="180"/>
      <c r="H167" s="181"/>
      <c r="I167" s="25" t="s">
        <v>43</v>
      </c>
      <c r="J167" s="25" t="s">
        <v>44</v>
      </c>
      <c r="K167" s="25" t="s">
        <v>45</v>
      </c>
      <c r="L167" s="25" t="s">
        <v>46</v>
      </c>
      <c r="M167" s="25" t="s">
        <v>47</v>
      </c>
      <c r="N167" s="25" t="s">
        <v>48</v>
      </c>
      <c r="O167" s="25" t="s">
        <v>49</v>
      </c>
      <c r="P167" s="25" t="s">
        <v>50</v>
      </c>
      <c r="Q167" s="25" t="s">
        <v>51</v>
      </c>
      <c r="R167" s="25" t="s">
        <v>52</v>
      </c>
      <c r="S167" s="25" t="s">
        <v>53</v>
      </c>
      <c r="T167" s="25" t="s">
        <v>54</v>
      </c>
      <c r="U167" s="26"/>
      <c r="V167" s="178"/>
      <c r="W167" s="163"/>
    </row>
    <row r="168" spans="1:33" ht="29.25" customHeight="1">
      <c r="A168" s="167" t="s">
        <v>55</v>
      </c>
      <c r="B168" s="167"/>
      <c r="C168" s="182" t="s">
        <v>949</v>
      </c>
      <c r="D168" s="182"/>
      <c r="E168" s="27" t="s">
        <v>1208</v>
      </c>
      <c r="F168" s="149" t="s">
        <v>56</v>
      </c>
      <c r="G168" s="150"/>
      <c r="H168" s="151"/>
      <c r="I168" s="59">
        <f>+I255+I257</f>
        <v>2</v>
      </c>
      <c r="J168" s="59">
        <f t="shared" ref="J168:T168" si="8">+J255+J257</f>
        <v>1</v>
      </c>
      <c r="K168" s="59">
        <f t="shared" si="8"/>
        <v>1</v>
      </c>
      <c r="L168" s="59">
        <f t="shared" si="8"/>
        <v>1</v>
      </c>
      <c r="M168" s="59">
        <f t="shared" si="8"/>
        <v>1</v>
      </c>
      <c r="N168" s="59">
        <f t="shared" si="8"/>
        <v>1</v>
      </c>
      <c r="O168" s="59">
        <f t="shared" si="8"/>
        <v>1</v>
      </c>
      <c r="P168" s="59">
        <f t="shared" si="8"/>
        <v>1</v>
      </c>
      <c r="Q168" s="59">
        <f t="shared" si="8"/>
        <v>1</v>
      </c>
      <c r="R168" s="59">
        <f t="shared" si="8"/>
        <v>1</v>
      </c>
      <c r="S168" s="59">
        <f t="shared" si="8"/>
        <v>1</v>
      </c>
      <c r="T168" s="59">
        <f t="shared" si="8"/>
        <v>1</v>
      </c>
      <c r="U168" s="30"/>
      <c r="V168" s="77">
        <f>IF(SUM(I168:T168)=0,"",SUM(I168:T168))</f>
        <v>13</v>
      </c>
      <c r="W168" s="142">
        <f>+V173/V168</f>
        <v>1</v>
      </c>
      <c r="Y168" s="1"/>
    </row>
    <row r="169" spans="1:33" ht="30" customHeight="1">
      <c r="A169" s="167" t="s">
        <v>57</v>
      </c>
      <c r="B169" s="167"/>
      <c r="C169" s="182"/>
      <c r="D169" s="182"/>
      <c r="E169" s="27"/>
      <c r="F169" s="149" t="s">
        <v>58</v>
      </c>
      <c r="G169" s="150"/>
      <c r="H169" s="151"/>
      <c r="I169" s="30"/>
      <c r="J169" s="30"/>
      <c r="K169" s="30"/>
      <c r="L169" s="30"/>
      <c r="M169" s="30"/>
      <c r="N169" s="30"/>
      <c r="O169" s="30"/>
      <c r="P169" s="30"/>
      <c r="Q169" s="30"/>
      <c r="R169" s="30"/>
      <c r="S169" s="30"/>
      <c r="T169" s="30"/>
      <c r="U169" s="30"/>
      <c r="V169" s="77" t="str">
        <f>IF(SUM(I169:T169)=0,"",SUM(I169:T169))</f>
        <v/>
      </c>
      <c r="W169" s="142"/>
      <c r="Y169" s="1"/>
      <c r="AA169" s="3"/>
    </row>
    <row r="170" spans="1:33" ht="17.25" customHeight="1">
      <c r="A170" s="170" t="s">
        <v>59</v>
      </c>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row>
    <row r="171" spans="1:33" s="3" customFormat="1" ht="15.75" customHeight="1">
      <c r="A171" s="171" t="s">
        <v>37</v>
      </c>
      <c r="B171" s="172"/>
      <c r="C171" s="163" t="s">
        <v>25</v>
      </c>
      <c r="D171" s="163"/>
      <c r="E171" s="175" t="s">
        <v>38</v>
      </c>
      <c r="F171" s="164" t="s">
        <v>39</v>
      </c>
      <c r="G171" s="165"/>
      <c r="H171" s="165"/>
      <c r="I171" s="165"/>
      <c r="J171" s="165"/>
      <c r="K171" s="165"/>
      <c r="L171" s="165"/>
      <c r="M171" s="165"/>
      <c r="N171" s="165"/>
      <c r="O171" s="165"/>
      <c r="P171" s="165"/>
      <c r="Q171" s="165"/>
      <c r="R171" s="165"/>
      <c r="S171" s="165"/>
      <c r="T171" s="166"/>
      <c r="U171" s="24"/>
      <c r="V171" s="177" t="s">
        <v>40</v>
      </c>
      <c r="W171" s="163" t="s">
        <v>60</v>
      </c>
      <c r="X171" s="1"/>
      <c r="Z171" s="1"/>
      <c r="AA171" s="1"/>
      <c r="AB171" s="1"/>
      <c r="AC171" s="1"/>
      <c r="AD171" s="1"/>
      <c r="AE171" s="1"/>
      <c r="AF171" s="1"/>
      <c r="AG171" s="1"/>
    </row>
    <row r="172" spans="1:33" ht="18.75" customHeight="1">
      <c r="A172" s="173"/>
      <c r="B172" s="174"/>
      <c r="C172" s="163"/>
      <c r="D172" s="163"/>
      <c r="E172" s="176"/>
      <c r="F172" s="179" t="s">
        <v>59</v>
      </c>
      <c r="G172" s="180"/>
      <c r="H172" s="181"/>
      <c r="I172" s="25" t="s">
        <v>43</v>
      </c>
      <c r="J172" s="25" t="s">
        <v>44</v>
      </c>
      <c r="K172" s="25" t="s">
        <v>45</v>
      </c>
      <c r="L172" s="25" t="s">
        <v>46</v>
      </c>
      <c r="M172" s="25" t="s">
        <v>47</v>
      </c>
      <c r="N172" s="25" t="s">
        <v>48</v>
      </c>
      <c r="O172" s="25" t="s">
        <v>49</v>
      </c>
      <c r="P172" s="25" t="s">
        <v>50</v>
      </c>
      <c r="Q172" s="25" t="s">
        <v>51</v>
      </c>
      <c r="R172" s="25" t="s">
        <v>52</v>
      </c>
      <c r="S172" s="25" t="s">
        <v>53</v>
      </c>
      <c r="T172" s="25" t="s">
        <v>54</v>
      </c>
      <c r="U172" s="26"/>
      <c r="V172" s="178"/>
      <c r="W172" s="163"/>
    </row>
    <row r="173" spans="1:33" ht="29.25" customHeight="1">
      <c r="A173" s="167" t="s">
        <v>55</v>
      </c>
      <c r="B173" s="167"/>
      <c r="C173" s="168" t="str">
        <f>IF(C168=0,"",C168)</f>
        <v>Programas de cercanía del gobierno con la ciudadanía implementados.</v>
      </c>
      <c r="D173" s="169"/>
      <c r="E173" s="79" t="str">
        <f>IF(E168=0,"",E168)</f>
        <v>Programas de cercanía del gobierno con la ciudadanía</v>
      </c>
      <c r="F173" s="149" t="s">
        <v>61</v>
      </c>
      <c r="G173" s="150"/>
      <c r="H173" s="151"/>
      <c r="I173" s="59">
        <f>+I256+I258</f>
        <v>2</v>
      </c>
      <c r="J173" s="59">
        <f t="shared" ref="J173:T173" si="9">+J256+J258</f>
        <v>1</v>
      </c>
      <c r="K173" s="59">
        <f t="shared" si="9"/>
        <v>1</v>
      </c>
      <c r="L173" s="59">
        <f t="shared" si="9"/>
        <v>1</v>
      </c>
      <c r="M173" s="59">
        <f t="shared" si="9"/>
        <v>1</v>
      </c>
      <c r="N173" s="59">
        <f t="shared" si="9"/>
        <v>1</v>
      </c>
      <c r="O173" s="59">
        <f t="shared" si="9"/>
        <v>1</v>
      </c>
      <c r="P173" s="59">
        <f t="shared" si="9"/>
        <v>1</v>
      </c>
      <c r="Q173" s="59">
        <f t="shared" si="9"/>
        <v>1</v>
      </c>
      <c r="R173" s="59">
        <f t="shared" si="9"/>
        <v>1</v>
      </c>
      <c r="S173" s="59">
        <f t="shared" si="9"/>
        <v>1</v>
      </c>
      <c r="T173" s="59">
        <f t="shared" si="9"/>
        <v>1</v>
      </c>
      <c r="U173" s="30"/>
      <c r="V173" s="77">
        <f>IF(SUM(I173:T173)=0,"",SUM(I173:T173))</f>
        <v>13</v>
      </c>
      <c r="W173" s="142">
        <f>+V173/V168</f>
        <v>1</v>
      </c>
      <c r="Y173" s="1"/>
    </row>
    <row r="174" spans="1:33" ht="30" customHeight="1">
      <c r="A174" s="167" t="s">
        <v>57</v>
      </c>
      <c r="B174" s="167"/>
      <c r="C174" s="168" t="str">
        <f>IF(C169=0,"",C169)</f>
        <v/>
      </c>
      <c r="D174" s="169"/>
      <c r="E174" s="79" t="str">
        <f>IF(E169=0,"",E169)</f>
        <v/>
      </c>
      <c r="F174" s="149" t="s">
        <v>62</v>
      </c>
      <c r="G174" s="150"/>
      <c r="H174" s="151"/>
      <c r="I174" s="30"/>
      <c r="J174" s="30"/>
      <c r="K174" s="30"/>
      <c r="L174" s="30"/>
      <c r="M174" s="30"/>
      <c r="N174" s="30"/>
      <c r="O174" s="30"/>
      <c r="P174" s="30"/>
      <c r="Q174" s="30"/>
      <c r="R174" s="30"/>
      <c r="S174" s="30"/>
      <c r="T174" s="30"/>
      <c r="U174" s="30"/>
      <c r="V174" s="77" t="str">
        <f>IF(SUM(I174:T174)=0,"",SUM(I174:T174))</f>
        <v/>
      </c>
      <c r="W174" s="142"/>
      <c r="Y174" s="1"/>
      <c r="AA174" s="3"/>
    </row>
    <row r="175" spans="1:33" ht="5.25" customHeight="1">
      <c r="A175" s="414"/>
      <c r="B175" s="414"/>
      <c r="C175" s="414"/>
      <c r="D175" s="415"/>
      <c r="E175" s="415"/>
      <c r="F175" s="33"/>
      <c r="G175" s="33"/>
      <c r="H175" s="33"/>
      <c r="I175" s="415"/>
      <c r="J175" s="416"/>
      <c r="K175" s="416"/>
      <c r="L175" s="416"/>
      <c r="M175" s="416"/>
      <c r="N175" s="416"/>
      <c r="O175" s="416"/>
      <c r="P175" s="416"/>
      <c r="Q175" s="416"/>
      <c r="R175" s="416"/>
      <c r="S175" s="416"/>
      <c r="T175" s="416"/>
      <c r="U175" s="416"/>
      <c r="V175" s="417"/>
      <c r="W175" s="36"/>
    </row>
    <row r="176" spans="1:33" ht="16.5" customHeight="1">
      <c r="A176" s="418" t="s">
        <v>63</v>
      </c>
      <c r="B176" s="418"/>
      <c r="C176" s="418"/>
      <c r="D176" s="418"/>
      <c r="E176" s="418"/>
      <c r="F176" s="418"/>
      <c r="G176" s="418"/>
      <c r="H176" s="418"/>
      <c r="I176" s="418"/>
      <c r="J176" s="418"/>
      <c r="K176" s="418"/>
      <c r="L176" s="418"/>
      <c r="M176" s="418"/>
      <c r="N176" s="418"/>
      <c r="O176" s="418"/>
      <c r="P176" s="418"/>
      <c r="Q176" s="418"/>
      <c r="R176" s="418"/>
      <c r="S176" s="418"/>
      <c r="T176" s="418"/>
      <c r="U176" s="418"/>
      <c r="V176" s="418"/>
      <c r="W176" s="38">
        <f>+V173/V168</f>
        <v>1</v>
      </c>
    </row>
    <row r="177" spans="1:33" ht="6.75" customHeight="1">
      <c r="A177" s="419"/>
      <c r="B177" s="419"/>
      <c r="C177" s="419"/>
      <c r="D177" s="419"/>
      <c r="E177" s="419"/>
      <c r="F177" s="419"/>
      <c r="G177" s="419"/>
      <c r="H177" s="419"/>
      <c r="I177" s="419"/>
      <c r="J177" s="419"/>
      <c r="K177" s="419"/>
      <c r="L177" s="419"/>
      <c r="M177" s="419"/>
      <c r="N177" s="419"/>
      <c r="O177" s="419"/>
      <c r="P177" s="419"/>
      <c r="Q177" s="419"/>
      <c r="R177" s="419"/>
      <c r="S177" s="419"/>
      <c r="T177" s="419"/>
      <c r="U177" s="419"/>
      <c r="V177" s="419"/>
      <c r="W177" s="39"/>
    </row>
    <row r="178" spans="1:33" s="3" customFormat="1" ht="33" customHeight="1">
      <c r="A178" s="153" t="s">
        <v>64</v>
      </c>
      <c r="B178" s="420"/>
      <c r="C178" s="420"/>
      <c r="D178" s="420"/>
      <c r="E178" s="420"/>
      <c r="F178" s="421"/>
      <c r="G178" s="422"/>
      <c r="H178" s="422"/>
      <c r="I178" s="422"/>
      <c r="J178" s="422"/>
      <c r="K178" s="422"/>
      <c r="L178" s="422"/>
      <c r="M178" s="422"/>
      <c r="N178" s="422"/>
      <c r="O178" s="422"/>
      <c r="P178" s="422"/>
      <c r="Q178" s="422"/>
      <c r="R178" s="422"/>
      <c r="S178" s="422"/>
      <c r="T178" s="422"/>
      <c r="U178" s="422"/>
      <c r="V178" s="422"/>
      <c r="W178" s="423"/>
      <c r="X178" s="1"/>
      <c r="Z178" s="1"/>
      <c r="AA178" s="1"/>
      <c r="AB178" s="1"/>
      <c r="AC178" s="1"/>
      <c r="AD178" s="1"/>
      <c r="AE178" s="1"/>
      <c r="AF178" s="1"/>
      <c r="AG178" s="1"/>
    </row>
    <row r="179" spans="1:33" s="3" customFormat="1" ht="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1"/>
      <c r="Z179" s="1"/>
      <c r="AA179" s="1"/>
      <c r="AB179" s="1"/>
      <c r="AC179" s="1"/>
      <c r="AD179" s="1"/>
      <c r="AE179" s="1"/>
      <c r="AF179" s="1"/>
      <c r="AG179" s="1"/>
    </row>
    <row r="180" spans="1:33" s="13" customFormat="1" ht="48" customHeight="1">
      <c r="A180" s="163" t="s">
        <v>70</v>
      </c>
      <c r="B180" s="163"/>
      <c r="C180" s="398" t="s">
        <v>952</v>
      </c>
      <c r="D180" s="399"/>
      <c r="E180" s="399"/>
      <c r="F180" s="399"/>
      <c r="G180" s="399"/>
      <c r="H180" s="399"/>
      <c r="I180" s="399"/>
      <c r="J180" s="399"/>
      <c r="K180" s="399"/>
      <c r="L180" s="399"/>
      <c r="M180" s="399"/>
      <c r="N180" s="399"/>
      <c r="O180" s="399"/>
      <c r="P180" s="399"/>
      <c r="Q180" s="399"/>
      <c r="R180" s="399"/>
      <c r="S180" s="399"/>
      <c r="T180" s="399"/>
      <c r="U180" s="399"/>
      <c r="V180" s="399"/>
      <c r="W180" s="400"/>
      <c r="X180" s="12"/>
      <c r="Z180" s="12"/>
      <c r="AA180" s="12"/>
      <c r="AB180" s="12"/>
      <c r="AC180" s="12"/>
      <c r="AD180" s="12"/>
      <c r="AE180" s="12"/>
      <c r="AF180" s="12"/>
      <c r="AG180" s="12"/>
    </row>
    <row r="181" spans="1:33" s="3" customFormat="1" ht="6"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1"/>
      <c r="Z181" s="1"/>
      <c r="AA181" s="1"/>
      <c r="AB181" s="1"/>
      <c r="AC181" s="1"/>
      <c r="AD181" s="1"/>
      <c r="AE181" s="1"/>
      <c r="AF181" s="1"/>
      <c r="AG181" s="1"/>
    </row>
    <row r="182" spans="1:33" s="3" customFormat="1" ht="13.5" customHeight="1">
      <c r="A182" s="401" t="s">
        <v>24</v>
      </c>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3"/>
      <c r="X182" s="1"/>
      <c r="Z182" s="1"/>
      <c r="AA182" s="1"/>
      <c r="AB182" s="1"/>
      <c r="AC182" s="1"/>
      <c r="AD182" s="1"/>
      <c r="AE182" s="1"/>
      <c r="AF182" s="1"/>
      <c r="AG182" s="1"/>
    </row>
    <row r="183" spans="1:33" s="3" customFormat="1" ht="4.5" customHeight="1">
      <c r="A183" s="60"/>
      <c r="B183" s="60"/>
      <c r="C183" s="60"/>
      <c r="D183" s="60"/>
      <c r="E183" s="60"/>
      <c r="F183" s="60"/>
      <c r="G183" s="60"/>
      <c r="H183" s="60"/>
      <c r="I183" s="60"/>
      <c r="J183" s="60"/>
      <c r="K183" s="60"/>
      <c r="L183" s="60"/>
      <c r="M183" s="60"/>
      <c r="N183" s="60"/>
      <c r="O183" s="60"/>
      <c r="P183" s="60"/>
      <c r="Q183" s="60"/>
      <c r="R183" s="60"/>
      <c r="S183" s="60"/>
      <c r="T183" s="60"/>
      <c r="U183" s="60"/>
      <c r="V183" s="60"/>
      <c r="W183" s="11"/>
      <c r="X183" s="1"/>
      <c r="Z183" s="1"/>
      <c r="AA183" s="1"/>
      <c r="AB183" s="1"/>
      <c r="AC183" s="1"/>
      <c r="AD183" s="1"/>
      <c r="AE183" s="1"/>
      <c r="AF183" s="1"/>
      <c r="AG183" s="1"/>
    </row>
    <row r="184" spans="1:33" s="3" customFormat="1" ht="30" customHeight="1">
      <c r="A184" s="163" t="s">
        <v>25</v>
      </c>
      <c r="B184" s="163"/>
      <c r="C184" s="404" t="s">
        <v>953</v>
      </c>
      <c r="D184" s="404"/>
      <c r="E184" s="404"/>
      <c r="F184" s="404"/>
      <c r="G184" s="404"/>
      <c r="H184" s="404"/>
      <c r="I184" s="404"/>
      <c r="J184" s="404"/>
      <c r="K184" s="404"/>
      <c r="L184" s="404"/>
      <c r="M184" s="404"/>
      <c r="N184" s="404"/>
      <c r="O184" s="404"/>
      <c r="P184" s="404"/>
      <c r="Q184" s="404"/>
      <c r="R184" s="404"/>
      <c r="S184" s="404"/>
      <c r="T184" s="404"/>
      <c r="U184" s="404"/>
      <c r="V184" s="404"/>
      <c r="W184" s="404"/>
      <c r="X184" s="1"/>
      <c r="Z184" s="1"/>
      <c r="AA184" s="1"/>
      <c r="AB184" s="1"/>
      <c r="AC184" s="1"/>
      <c r="AD184" s="1"/>
      <c r="AE184" s="1"/>
      <c r="AF184" s="1"/>
      <c r="AG184" s="1"/>
    </row>
    <row r="185" spans="1:33" s="3" customFormat="1" ht="3.75" customHeight="1">
      <c r="A185" s="405"/>
      <c r="B185" s="60"/>
      <c r="C185" s="60"/>
      <c r="D185" s="60"/>
      <c r="E185" s="60"/>
      <c r="F185" s="60"/>
      <c r="I185" s="60"/>
      <c r="J185" s="60"/>
      <c r="K185" s="60"/>
      <c r="L185" s="60"/>
      <c r="M185" s="60"/>
      <c r="N185" s="60"/>
      <c r="O185" s="60"/>
      <c r="P185" s="60"/>
      <c r="Q185" s="60"/>
      <c r="R185" s="60"/>
      <c r="S185" s="60"/>
      <c r="T185" s="60"/>
      <c r="U185" s="60"/>
      <c r="V185" s="60"/>
      <c r="W185" s="11"/>
      <c r="X185" s="1"/>
      <c r="Z185" s="1"/>
      <c r="AA185" s="1"/>
      <c r="AB185" s="1"/>
      <c r="AC185" s="1"/>
      <c r="AD185" s="1"/>
      <c r="AE185" s="1"/>
      <c r="AF185" s="1"/>
      <c r="AG185" s="1"/>
    </row>
    <row r="186" spans="1:33" s="3" customFormat="1" ht="27" customHeight="1">
      <c r="A186" s="164" t="s">
        <v>26</v>
      </c>
      <c r="B186" s="166"/>
      <c r="C186" s="406" t="s">
        <v>877</v>
      </c>
      <c r="D186" s="60"/>
      <c r="E186" s="163" t="s">
        <v>27</v>
      </c>
      <c r="F186" s="163"/>
      <c r="G186" s="407" t="s">
        <v>944</v>
      </c>
      <c r="H186" s="407"/>
      <c r="I186" s="407"/>
      <c r="J186" s="407"/>
      <c r="K186" s="60"/>
      <c r="L186" s="60"/>
      <c r="M186" s="163" t="s">
        <v>28</v>
      </c>
      <c r="N186" s="163"/>
      <c r="O186" s="163"/>
      <c r="P186" s="163"/>
      <c r="Q186" s="407" t="s">
        <v>954</v>
      </c>
      <c r="R186" s="407"/>
      <c r="S186" s="407"/>
      <c r="T186" s="407"/>
      <c r="U186" s="407"/>
      <c r="V186" s="407"/>
      <c r="W186" s="407"/>
      <c r="X186" s="1"/>
      <c r="Z186" s="1"/>
      <c r="AA186" s="1"/>
      <c r="AB186" s="1"/>
      <c r="AC186" s="1"/>
      <c r="AD186" s="1"/>
      <c r="AE186" s="1"/>
      <c r="AF186" s="1"/>
      <c r="AG186" s="1"/>
    </row>
    <row r="187" spans="1:33" s="3" customFormat="1" ht="5.25" customHeight="1">
      <c r="A187" s="405"/>
      <c r="B187" s="60"/>
      <c r="C187" s="60"/>
      <c r="D187" s="60"/>
      <c r="E187" s="60"/>
      <c r="F187" s="60"/>
      <c r="I187" s="60"/>
      <c r="J187" s="60"/>
      <c r="K187" s="60"/>
      <c r="L187" s="60"/>
      <c r="M187" s="60"/>
      <c r="N187" s="60"/>
      <c r="O187" s="60"/>
      <c r="P187" s="60"/>
      <c r="Q187" s="60"/>
      <c r="R187" s="60"/>
      <c r="S187" s="60"/>
      <c r="T187" s="60"/>
      <c r="U187" s="60"/>
      <c r="V187" s="60"/>
      <c r="W187" s="11"/>
      <c r="X187" s="1"/>
      <c r="Z187" s="1"/>
      <c r="AA187" s="1"/>
      <c r="AB187" s="1"/>
      <c r="AC187" s="1"/>
      <c r="AD187" s="1"/>
      <c r="AE187" s="1"/>
      <c r="AF187" s="1"/>
      <c r="AG187" s="1"/>
    </row>
    <row r="188" spans="1:33" s="3" customFormat="1" ht="27" customHeight="1">
      <c r="A188" s="164" t="s">
        <v>29</v>
      </c>
      <c r="B188" s="166"/>
      <c r="C188" s="408" t="s">
        <v>878</v>
      </c>
      <c r="D188" s="60"/>
      <c r="E188" s="164" t="s">
        <v>30</v>
      </c>
      <c r="F188" s="166"/>
      <c r="G188" s="407" t="s">
        <v>880</v>
      </c>
      <c r="H188" s="407"/>
      <c r="I188" s="407"/>
      <c r="J188" s="407"/>
      <c r="K188" s="60"/>
      <c r="L188" s="60"/>
      <c r="M188" s="163" t="s">
        <v>31</v>
      </c>
      <c r="N188" s="163"/>
      <c r="O188" s="163"/>
      <c r="P188" s="163"/>
      <c r="Q188" s="407" t="s">
        <v>882</v>
      </c>
      <c r="R188" s="407"/>
      <c r="S188" s="407"/>
      <c r="T188" s="407"/>
      <c r="U188" s="407"/>
      <c r="V188" s="407"/>
      <c r="W188" s="407"/>
      <c r="X188" s="1"/>
      <c r="Z188" s="1"/>
      <c r="AA188" s="1"/>
      <c r="AB188" s="1"/>
      <c r="AC188" s="1"/>
      <c r="AD188" s="1"/>
      <c r="AE188" s="1"/>
      <c r="AF188" s="1"/>
      <c r="AG188" s="1"/>
    </row>
    <row r="189" spans="1:33" s="3" customFormat="1" ht="5.25" customHeight="1">
      <c r="A189" s="60"/>
      <c r="B189" s="60"/>
      <c r="C189" s="60"/>
      <c r="D189" s="60"/>
      <c r="E189" s="60"/>
      <c r="F189" s="60"/>
      <c r="G189" s="60"/>
      <c r="H189" s="60"/>
      <c r="I189" s="60"/>
      <c r="J189" s="60"/>
      <c r="K189" s="60"/>
      <c r="L189" s="60"/>
      <c r="M189" s="60"/>
      <c r="N189" s="60"/>
      <c r="O189" s="60"/>
      <c r="P189" s="60"/>
      <c r="Q189" s="60"/>
      <c r="R189" s="60"/>
      <c r="S189" s="60"/>
      <c r="T189" s="60"/>
      <c r="U189" s="60"/>
      <c r="V189" s="60"/>
      <c r="W189" s="17"/>
      <c r="X189" s="1"/>
      <c r="Z189" s="1"/>
      <c r="AA189" s="1"/>
      <c r="AB189" s="1"/>
      <c r="AC189" s="1"/>
      <c r="AD189" s="1"/>
      <c r="AE189" s="1"/>
      <c r="AF189" s="1"/>
      <c r="AG189" s="1"/>
    </row>
    <row r="190" spans="1:33" s="3" customFormat="1" ht="15.75" customHeight="1">
      <c r="C190" s="163" t="s">
        <v>32</v>
      </c>
      <c r="D190" s="163"/>
      <c r="E190" s="163"/>
      <c r="F190" s="163"/>
      <c r="H190" s="60"/>
      <c r="I190" s="60"/>
      <c r="J190" s="60"/>
      <c r="O190" s="163" t="s">
        <v>33</v>
      </c>
      <c r="P190" s="163"/>
      <c r="Q190" s="163"/>
      <c r="R190" s="163"/>
      <c r="S190" s="163"/>
      <c r="T190" s="163"/>
      <c r="U190" s="163"/>
      <c r="V190" s="163"/>
      <c r="W190" s="11"/>
      <c r="X190" s="1"/>
      <c r="Z190" s="1"/>
      <c r="AA190" s="1"/>
      <c r="AB190" s="1"/>
      <c r="AC190" s="1"/>
      <c r="AD190" s="1"/>
      <c r="AE190" s="1"/>
      <c r="AF190" s="1"/>
      <c r="AG190" s="1"/>
    </row>
    <row r="191" spans="1:33" s="3" customFormat="1" ht="24.75" customHeight="1">
      <c r="A191" s="60"/>
      <c r="B191" s="60"/>
      <c r="C191" s="409">
        <v>1</v>
      </c>
      <c r="D191" s="60"/>
      <c r="E191" s="183">
        <v>2024</v>
      </c>
      <c r="F191" s="183"/>
      <c r="H191" s="60"/>
      <c r="I191" s="60"/>
      <c r="J191" s="60"/>
      <c r="O191" s="410">
        <v>3</v>
      </c>
      <c r="P191" s="410"/>
      <c r="Q191" s="410"/>
      <c r="R191" s="410"/>
      <c r="S191" s="410"/>
      <c r="T191" s="410"/>
      <c r="U191" s="410"/>
      <c r="V191" s="410"/>
      <c r="X191" s="1"/>
      <c r="Z191" s="1"/>
      <c r="AA191" s="1"/>
      <c r="AB191" s="1"/>
      <c r="AC191" s="1"/>
      <c r="AD191" s="1"/>
      <c r="AE191" s="1"/>
      <c r="AF191" s="1"/>
      <c r="AG191" s="1"/>
    </row>
    <row r="192" spans="1:33" s="19" customFormat="1" ht="12" customHeight="1">
      <c r="C192" s="411" t="s">
        <v>34</v>
      </c>
      <c r="D192" s="412"/>
      <c r="E192" s="413" t="s">
        <v>35</v>
      </c>
      <c r="F192" s="413"/>
      <c r="G192" s="412"/>
      <c r="I192" s="412"/>
      <c r="J192" s="412"/>
      <c r="K192" s="412"/>
      <c r="L192" s="412"/>
      <c r="M192" s="412"/>
      <c r="N192" s="412"/>
      <c r="O192" s="411"/>
      <c r="P192" s="411"/>
      <c r="Q192" s="411"/>
      <c r="R192" s="411"/>
      <c r="S192" s="411"/>
      <c r="T192" s="411"/>
      <c r="U192" s="411"/>
      <c r="V192" s="411"/>
      <c r="W192" s="22"/>
      <c r="X192" s="23"/>
      <c r="Z192" s="23"/>
      <c r="AA192" s="23"/>
      <c r="AB192" s="23"/>
      <c r="AC192" s="23"/>
      <c r="AD192" s="23"/>
      <c r="AE192" s="23"/>
      <c r="AF192" s="23"/>
      <c r="AG192" s="23"/>
    </row>
    <row r="193" spans="1:33" s="3" customFormat="1" ht="3" customHeight="1">
      <c r="A193" s="60"/>
      <c r="B193" s="60"/>
      <c r="C193" s="60"/>
      <c r="D193" s="60"/>
      <c r="E193" s="60"/>
      <c r="F193" s="60"/>
      <c r="G193" s="60"/>
      <c r="H193" s="60"/>
      <c r="I193" s="60"/>
      <c r="J193" s="60"/>
      <c r="K193" s="60"/>
      <c r="L193" s="60"/>
      <c r="M193" s="60"/>
      <c r="N193" s="60"/>
      <c r="O193" s="60"/>
      <c r="P193" s="60"/>
      <c r="Q193" s="60"/>
      <c r="R193" s="60"/>
      <c r="S193" s="60"/>
      <c r="T193" s="60"/>
      <c r="U193" s="60"/>
      <c r="V193" s="60"/>
      <c r="W193" s="11"/>
      <c r="X193" s="1"/>
      <c r="Z193" s="1"/>
      <c r="AA193" s="1"/>
      <c r="AB193" s="1"/>
      <c r="AC193" s="1"/>
      <c r="AD193" s="1"/>
      <c r="AE193" s="1"/>
      <c r="AF193" s="1"/>
      <c r="AG193" s="1"/>
    </row>
    <row r="194" spans="1:33" s="3" customFormat="1" ht="20.25" customHeight="1">
      <c r="A194" s="186" t="s">
        <v>36</v>
      </c>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
      <c r="Z194" s="1"/>
      <c r="AA194" s="1"/>
      <c r="AB194" s="1"/>
      <c r="AC194" s="1"/>
      <c r="AD194" s="1"/>
      <c r="AE194" s="1"/>
      <c r="AF194" s="1"/>
      <c r="AG194" s="1"/>
    </row>
    <row r="195" spans="1:33" s="3" customFormat="1" ht="15.75" customHeight="1">
      <c r="A195" s="171" t="s">
        <v>37</v>
      </c>
      <c r="B195" s="172"/>
      <c r="C195" s="163" t="s">
        <v>25</v>
      </c>
      <c r="D195" s="163"/>
      <c r="E195" s="175" t="s">
        <v>38</v>
      </c>
      <c r="F195" s="164" t="s">
        <v>39</v>
      </c>
      <c r="G195" s="165"/>
      <c r="H195" s="165"/>
      <c r="I195" s="165"/>
      <c r="J195" s="165"/>
      <c r="K195" s="165"/>
      <c r="L195" s="165"/>
      <c r="M195" s="165"/>
      <c r="N195" s="165"/>
      <c r="O195" s="165"/>
      <c r="P195" s="165"/>
      <c r="Q195" s="165"/>
      <c r="R195" s="165"/>
      <c r="S195" s="165"/>
      <c r="T195" s="166"/>
      <c r="U195" s="76"/>
      <c r="V195" s="177" t="s">
        <v>40</v>
      </c>
      <c r="W195" s="163" t="s">
        <v>41</v>
      </c>
      <c r="X195" s="1"/>
      <c r="Z195" s="1"/>
      <c r="AA195" s="1"/>
      <c r="AB195" s="1"/>
      <c r="AC195" s="1"/>
      <c r="AD195" s="1"/>
      <c r="AE195" s="1"/>
      <c r="AF195" s="1"/>
      <c r="AG195" s="1"/>
    </row>
    <row r="196" spans="1:33" ht="18.75" customHeight="1">
      <c r="A196" s="173"/>
      <c r="B196" s="174"/>
      <c r="C196" s="163"/>
      <c r="D196" s="163"/>
      <c r="E196" s="176"/>
      <c r="F196" s="179" t="s">
        <v>42</v>
      </c>
      <c r="G196" s="180"/>
      <c r="H196" s="181"/>
      <c r="I196" s="25" t="s">
        <v>43</v>
      </c>
      <c r="J196" s="25" t="s">
        <v>44</v>
      </c>
      <c r="K196" s="25" t="s">
        <v>45</v>
      </c>
      <c r="L196" s="25" t="s">
        <v>46</v>
      </c>
      <c r="M196" s="25" t="s">
        <v>47</v>
      </c>
      <c r="N196" s="25" t="s">
        <v>48</v>
      </c>
      <c r="O196" s="25" t="s">
        <v>49</v>
      </c>
      <c r="P196" s="25" t="s">
        <v>50</v>
      </c>
      <c r="Q196" s="25" t="s">
        <v>51</v>
      </c>
      <c r="R196" s="25" t="s">
        <v>52</v>
      </c>
      <c r="S196" s="25" t="s">
        <v>53</v>
      </c>
      <c r="T196" s="25" t="s">
        <v>54</v>
      </c>
      <c r="U196" s="26"/>
      <c r="V196" s="178"/>
      <c r="W196" s="163"/>
    </row>
    <row r="197" spans="1:33" ht="29.25" customHeight="1">
      <c r="A197" s="167" t="s">
        <v>55</v>
      </c>
      <c r="B197" s="167"/>
      <c r="C197" s="182" t="s">
        <v>952</v>
      </c>
      <c r="D197" s="182"/>
      <c r="E197" s="27" t="s">
        <v>1209</v>
      </c>
      <c r="F197" s="149" t="s">
        <v>56</v>
      </c>
      <c r="G197" s="150"/>
      <c r="H197" s="151"/>
      <c r="I197" s="59">
        <f>+I259+I261+I263</f>
        <v>0</v>
      </c>
      <c r="J197" s="59">
        <f t="shared" ref="J197:T197" si="10">+J259+J261+J263</f>
        <v>0</v>
      </c>
      <c r="K197" s="59">
        <f t="shared" si="10"/>
        <v>0</v>
      </c>
      <c r="L197" s="59">
        <f t="shared" si="10"/>
        <v>0</v>
      </c>
      <c r="M197" s="59">
        <f t="shared" si="10"/>
        <v>0</v>
      </c>
      <c r="N197" s="59">
        <f t="shared" si="10"/>
        <v>3</v>
      </c>
      <c r="O197" s="59">
        <f t="shared" si="10"/>
        <v>0</v>
      </c>
      <c r="P197" s="59">
        <f t="shared" si="10"/>
        <v>0</v>
      </c>
      <c r="Q197" s="59">
        <f t="shared" si="10"/>
        <v>0</v>
      </c>
      <c r="R197" s="59">
        <f t="shared" si="10"/>
        <v>0</v>
      </c>
      <c r="S197" s="59">
        <f t="shared" si="10"/>
        <v>0</v>
      </c>
      <c r="T197" s="59">
        <f t="shared" si="10"/>
        <v>0</v>
      </c>
      <c r="U197" s="30"/>
      <c r="V197" s="77">
        <f>IF(SUM(I197:T197)=0,"",SUM(I197:T197))</f>
        <v>3</v>
      </c>
      <c r="W197" s="142">
        <f>IF(ISERROR(V202/V197)=TRUE,"",(V202/V197))</f>
        <v>1</v>
      </c>
      <c r="Y197" s="1"/>
    </row>
    <row r="198" spans="1:33" ht="30" customHeight="1">
      <c r="A198" s="167" t="s">
        <v>57</v>
      </c>
      <c r="B198" s="167"/>
      <c r="C198" s="182"/>
      <c r="D198" s="182"/>
      <c r="E198" s="27"/>
      <c r="F198" s="149" t="s">
        <v>58</v>
      </c>
      <c r="G198" s="150"/>
      <c r="H198" s="151"/>
      <c r="I198" s="30"/>
      <c r="J198" s="30"/>
      <c r="K198" s="30"/>
      <c r="L198" s="30"/>
      <c r="M198" s="30"/>
      <c r="N198" s="30"/>
      <c r="O198" s="30"/>
      <c r="P198" s="30"/>
      <c r="Q198" s="30"/>
      <c r="R198" s="30"/>
      <c r="S198" s="30"/>
      <c r="T198" s="30"/>
      <c r="U198" s="30"/>
      <c r="V198" s="77" t="str">
        <f>IF(SUM(I198:T198)=0,"",SUM(I198:T198))</f>
        <v/>
      </c>
      <c r="W198" s="142"/>
      <c r="Y198" s="1"/>
      <c r="AA198" s="3"/>
    </row>
    <row r="199" spans="1:33" ht="17.25" customHeight="1">
      <c r="A199" s="170" t="s">
        <v>59</v>
      </c>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row>
    <row r="200" spans="1:33" s="3" customFormat="1" ht="15.75" customHeight="1">
      <c r="A200" s="171" t="s">
        <v>37</v>
      </c>
      <c r="B200" s="172"/>
      <c r="C200" s="163" t="s">
        <v>25</v>
      </c>
      <c r="D200" s="163"/>
      <c r="E200" s="175" t="s">
        <v>38</v>
      </c>
      <c r="F200" s="164" t="s">
        <v>39</v>
      </c>
      <c r="G200" s="165"/>
      <c r="H200" s="165"/>
      <c r="I200" s="165"/>
      <c r="J200" s="165"/>
      <c r="K200" s="165"/>
      <c r="L200" s="165"/>
      <c r="M200" s="165"/>
      <c r="N200" s="165"/>
      <c r="O200" s="165"/>
      <c r="P200" s="165"/>
      <c r="Q200" s="165"/>
      <c r="R200" s="165"/>
      <c r="S200" s="165"/>
      <c r="T200" s="166"/>
      <c r="U200" s="24"/>
      <c r="V200" s="177" t="s">
        <v>40</v>
      </c>
      <c r="W200" s="163" t="s">
        <v>60</v>
      </c>
      <c r="X200" s="1"/>
      <c r="Z200" s="1"/>
      <c r="AA200" s="1"/>
      <c r="AB200" s="1"/>
      <c r="AC200" s="1"/>
      <c r="AD200" s="1"/>
      <c r="AE200" s="1"/>
      <c r="AF200" s="1"/>
      <c r="AG200" s="1"/>
    </row>
    <row r="201" spans="1:33" ht="18.75" customHeight="1">
      <c r="A201" s="173"/>
      <c r="B201" s="174"/>
      <c r="C201" s="163"/>
      <c r="D201" s="163"/>
      <c r="E201" s="176"/>
      <c r="F201" s="179" t="s">
        <v>59</v>
      </c>
      <c r="G201" s="180"/>
      <c r="H201" s="181"/>
      <c r="I201" s="25" t="s">
        <v>43</v>
      </c>
      <c r="J201" s="25" t="s">
        <v>44</v>
      </c>
      <c r="K201" s="25" t="s">
        <v>45</v>
      </c>
      <c r="L201" s="25" t="s">
        <v>46</v>
      </c>
      <c r="M201" s="25" t="s">
        <v>47</v>
      </c>
      <c r="N201" s="25" t="s">
        <v>48</v>
      </c>
      <c r="O201" s="25" t="s">
        <v>49</v>
      </c>
      <c r="P201" s="25" t="s">
        <v>50</v>
      </c>
      <c r="Q201" s="25" t="s">
        <v>51</v>
      </c>
      <c r="R201" s="25" t="s">
        <v>52</v>
      </c>
      <c r="S201" s="25" t="s">
        <v>53</v>
      </c>
      <c r="T201" s="25" t="s">
        <v>54</v>
      </c>
      <c r="U201" s="26"/>
      <c r="V201" s="178"/>
      <c r="W201" s="163"/>
    </row>
    <row r="202" spans="1:33" ht="29.25" customHeight="1">
      <c r="A202" s="167" t="s">
        <v>55</v>
      </c>
      <c r="B202" s="167"/>
      <c r="C202" s="168" t="str">
        <f>IF(C197=0,"",C197)</f>
        <v>Esquemas de consulta y conservación del archivo histórico municipal modernizados</v>
      </c>
      <c r="D202" s="169"/>
      <c r="E202" s="79" t="str">
        <f>IF(E197=0,"",E197)</f>
        <v>Procesos</v>
      </c>
      <c r="F202" s="149" t="s">
        <v>61</v>
      </c>
      <c r="G202" s="150"/>
      <c r="H202" s="151"/>
      <c r="I202" s="59">
        <f>+I260+I262+I264</f>
        <v>0</v>
      </c>
      <c r="J202" s="59">
        <f>+J260+J262+J264</f>
        <v>0</v>
      </c>
      <c r="K202" s="59">
        <f t="shared" ref="K202:T202" si="11">+K260+K262+K264</f>
        <v>0</v>
      </c>
      <c r="L202" s="59">
        <f t="shared" si="11"/>
        <v>0</v>
      </c>
      <c r="M202" s="59">
        <f t="shared" si="11"/>
        <v>0</v>
      </c>
      <c r="N202" s="59">
        <f t="shared" si="11"/>
        <v>2</v>
      </c>
      <c r="O202" s="59">
        <f t="shared" si="11"/>
        <v>0</v>
      </c>
      <c r="P202" s="59">
        <f t="shared" si="11"/>
        <v>0</v>
      </c>
      <c r="Q202" s="59">
        <f t="shared" si="11"/>
        <v>1</v>
      </c>
      <c r="R202" s="59">
        <f t="shared" si="11"/>
        <v>0</v>
      </c>
      <c r="S202" s="59">
        <f t="shared" si="11"/>
        <v>0</v>
      </c>
      <c r="T202" s="59">
        <f t="shared" si="11"/>
        <v>0</v>
      </c>
      <c r="U202" s="30"/>
      <c r="V202" s="77">
        <f>IF(SUM(I202:T202)=0,"",SUM(I202:T202))</f>
        <v>3</v>
      </c>
      <c r="W202" s="142">
        <f>IF(ISERROR(V202/V197)=TRUE,"",(V202/V197))</f>
        <v>1</v>
      </c>
      <c r="Y202" s="1"/>
    </row>
    <row r="203" spans="1:33" ht="30" customHeight="1">
      <c r="A203" s="167" t="s">
        <v>57</v>
      </c>
      <c r="B203" s="167"/>
      <c r="C203" s="168" t="str">
        <f>IF(C198=0,"",C198)</f>
        <v/>
      </c>
      <c r="D203" s="169"/>
      <c r="E203" s="79" t="str">
        <f>IF(E198=0,"",E198)</f>
        <v/>
      </c>
      <c r="F203" s="149" t="s">
        <v>62</v>
      </c>
      <c r="G203" s="150"/>
      <c r="H203" s="151"/>
      <c r="I203" s="30"/>
      <c r="J203" s="30"/>
      <c r="K203" s="30"/>
      <c r="L203" s="30"/>
      <c r="M203" s="30"/>
      <c r="N203" s="30"/>
      <c r="O203" s="30"/>
      <c r="P203" s="30"/>
      <c r="Q203" s="30"/>
      <c r="R203" s="30"/>
      <c r="S203" s="30"/>
      <c r="T203" s="30"/>
      <c r="U203" s="30"/>
      <c r="V203" s="77" t="str">
        <f>IF(SUM(I203:T203)=0,"",SUM(I203:T203))</f>
        <v/>
      </c>
      <c r="W203" s="142"/>
      <c r="Y203" s="1"/>
      <c r="AA203" s="3"/>
    </row>
    <row r="204" spans="1:33" ht="5.25" customHeight="1">
      <c r="A204" s="414"/>
      <c r="B204" s="414"/>
      <c r="C204" s="414"/>
      <c r="D204" s="415"/>
      <c r="E204" s="415"/>
      <c r="F204" s="33"/>
      <c r="G204" s="33"/>
      <c r="H204" s="33"/>
      <c r="I204" s="415"/>
      <c r="J204" s="416"/>
      <c r="K204" s="416"/>
      <c r="L204" s="416"/>
      <c r="M204" s="416"/>
      <c r="N204" s="416"/>
      <c r="O204" s="416"/>
      <c r="P204" s="416"/>
      <c r="Q204" s="416"/>
      <c r="R204" s="416"/>
      <c r="S204" s="416"/>
      <c r="T204" s="416"/>
      <c r="U204" s="416"/>
      <c r="V204" s="417"/>
      <c r="W204" s="36"/>
    </row>
    <row r="205" spans="1:33" ht="16.5" customHeight="1">
      <c r="A205" s="418" t="s">
        <v>63</v>
      </c>
      <c r="B205" s="418"/>
      <c r="C205" s="418"/>
      <c r="D205" s="418"/>
      <c r="E205" s="418"/>
      <c r="F205" s="418"/>
      <c r="G205" s="418"/>
      <c r="H205" s="418"/>
      <c r="I205" s="418"/>
      <c r="J205" s="418"/>
      <c r="K205" s="418"/>
      <c r="L205" s="418"/>
      <c r="M205" s="418"/>
      <c r="N205" s="418"/>
      <c r="O205" s="418"/>
      <c r="P205" s="418"/>
      <c r="Q205" s="418"/>
      <c r="R205" s="418"/>
      <c r="S205" s="418"/>
      <c r="T205" s="418"/>
      <c r="U205" s="418"/>
      <c r="V205" s="418"/>
      <c r="W205" s="38">
        <f>IF(ISERROR(V202/V197)=TRUE,"",(V202/V197))</f>
        <v>1</v>
      </c>
    </row>
    <row r="206" spans="1:33" ht="6.75" customHeight="1">
      <c r="A206" s="419"/>
      <c r="B206" s="419"/>
      <c r="C206" s="419"/>
      <c r="D206" s="419"/>
      <c r="E206" s="419"/>
      <c r="F206" s="419"/>
      <c r="G206" s="419"/>
      <c r="H206" s="419"/>
      <c r="I206" s="419"/>
      <c r="J206" s="419"/>
      <c r="K206" s="419"/>
      <c r="L206" s="419"/>
      <c r="M206" s="419"/>
      <c r="N206" s="419"/>
      <c r="O206" s="419"/>
      <c r="P206" s="419"/>
      <c r="Q206" s="419"/>
      <c r="R206" s="419"/>
      <c r="S206" s="419"/>
      <c r="T206" s="419"/>
      <c r="U206" s="419"/>
      <c r="V206" s="419"/>
      <c r="W206" s="39"/>
    </row>
    <row r="207" spans="1:33" s="3" customFormat="1" ht="33" customHeight="1">
      <c r="A207" s="153" t="s">
        <v>64</v>
      </c>
      <c r="B207" s="420"/>
      <c r="C207" s="420"/>
      <c r="D207" s="420"/>
      <c r="E207" s="420"/>
      <c r="F207" s="421"/>
      <c r="G207" s="422"/>
      <c r="H207" s="422"/>
      <c r="I207" s="422"/>
      <c r="J207" s="422"/>
      <c r="K207" s="422"/>
      <c r="L207" s="422"/>
      <c r="M207" s="422"/>
      <c r="N207" s="422"/>
      <c r="O207" s="422"/>
      <c r="P207" s="422"/>
      <c r="Q207" s="422"/>
      <c r="R207" s="422"/>
      <c r="S207" s="422"/>
      <c r="T207" s="422"/>
      <c r="U207" s="422"/>
      <c r="V207" s="422"/>
      <c r="W207" s="423"/>
      <c r="X207" s="1"/>
      <c r="Z207" s="1"/>
      <c r="AA207" s="1"/>
      <c r="AB207" s="1"/>
      <c r="AC207" s="1"/>
      <c r="AD207" s="1"/>
      <c r="AE207" s="1"/>
      <c r="AF207" s="1"/>
      <c r="AG207" s="1"/>
    </row>
    <row r="208" spans="1:33" s="3" customFormat="1" ht="5.2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1"/>
      <c r="Z208" s="1"/>
      <c r="AA208" s="1"/>
      <c r="AB208" s="1"/>
      <c r="AC208" s="1"/>
      <c r="AD208" s="1"/>
      <c r="AE208" s="1"/>
      <c r="AF208" s="1"/>
      <c r="AG208" s="1"/>
    </row>
    <row r="209" spans="1:33" s="13" customFormat="1" ht="48" customHeight="1">
      <c r="A209" s="163" t="s">
        <v>71</v>
      </c>
      <c r="B209" s="163"/>
      <c r="C209" s="398" t="s">
        <v>955</v>
      </c>
      <c r="D209" s="399"/>
      <c r="E209" s="399"/>
      <c r="F209" s="399"/>
      <c r="G209" s="399"/>
      <c r="H209" s="399"/>
      <c r="I209" s="399"/>
      <c r="J209" s="399"/>
      <c r="K209" s="399"/>
      <c r="L209" s="399"/>
      <c r="M209" s="399"/>
      <c r="N209" s="399"/>
      <c r="O209" s="399"/>
      <c r="P209" s="399"/>
      <c r="Q209" s="399"/>
      <c r="R209" s="399"/>
      <c r="S209" s="399"/>
      <c r="T209" s="399"/>
      <c r="U209" s="399"/>
      <c r="V209" s="399"/>
      <c r="W209" s="400"/>
      <c r="X209" s="12"/>
      <c r="Z209" s="12"/>
      <c r="AA209" s="12"/>
      <c r="AB209" s="12"/>
      <c r="AC209" s="12"/>
      <c r="AD209" s="12"/>
      <c r="AE209" s="12"/>
      <c r="AF209" s="12"/>
      <c r="AG209" s="12"/>
    </row>
    <row r="210" spans="1:33" s="3" customFormat="1" ht="6"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1"/>
      <c r="Z210" s="1"/>
      <c r="AA210" s="1"/>
      <c r="AB210" s="1"/>
      <c r="AC210" s="1"/>
      <c r="AD210" s="1"/>
      <c r="AE210" s="1"/>
      <c r="AF210" s="1"/>
      <c r="AG210" s="1"/>
    </row>
    <row r="211" spans="1:33" s="3" customFormat="1" ht="13.5" customHeight="1">
      <c r="A211" s="401" t="s">
        <v>24</v>
      </c>
      <c r="B211" s="402"/>
      <c r="C211" s="402"/>
      <c r="D211" s="402"/>
      <c r="E211" s="402"/>
      <c r="F211" s="402"/>
      <c r="G211" s="402"/>
      <c r="H211" s="402"/>
      <c r="I211" s="402"/>
      <c r="J211" s="402"/>
      <c r="K211" s="402"/>
      <c r="L211" s="402"/>
      <c r="M211" s="402"/>
      <c r="N211" s="402"/>
      <c r="O211" s="402"/>
      <c r="P211" s="402"/>
      <c r="Q211" s="402"/>
      <c r="R211" s="402"/>
      <c r="S211" s="402"/>
      <c r="T211" s="402"/>
      <c r="U211" s="402"/>
      <c r="V211" s="402"/>
      <c r="W211" s="403"/>
      <c r="X211" s="1"/>
      <c r="Z211" s="1"/>
      <c r="AA211" s="1"/>
      <c r="AB211" s="1"/>
      <c r="AC211" s="1"/>
      <c r="AD211" s="1"/>
      <c r="AE211" s="1"/>
      <c r="AF211" s="1"/>
      <c r="AG211" s="1"/>
    </row>
    <row r="212" spans="1:33" s="3" customFormat="1" ht="4.5" customHeight="1">
      <c r="A212" s="60"/>
      <c r="B212" s="60"/>
      <c r="C212" s="60"/>
      <c r="D212" s="60"/>
      <c r="E212" s="60"/>
      <c r="F212" s="60"/>
      <c r="G212" s="60"/>
      <c r="H212" s="60"/>
      <c r="I212" s="60"/>
      <c r="J212" s="60"/>
      <c r="K212" s="60"/>
      <c r="L212" s="60"/>
      <c r="M212" s="60"/>
      <c r="N212" s="60"/>
      <c r="O212" s="60"/>
      <c r="P212" s="60"/>
      <c r="Q212" s="60"/>
      <c r="R212" s="60"/>
      <c r="S212" s="60"/>
      <c r="T212" s="60"/>
      <c r="U212" s="60"/>
      <c r="V212" s="60"/>
      <c r="W212" s="11"/>
      <c r="X212" s="1"/>
      <c r="Z212" s="1"/>
      <c r="AA212" s="1"/>
      <c r="AB212" s="1"/>
      <c r="AC212" s="1"/>
      <c r="AD212" s="1"/>
      <c r="AE212" s="1"/>
      <c r="AF212" s="1"/>
      <c r="AG212" s="1"/>
    </row>
    <row r="213" spans="1:33" s="3" customFormat="1" ht="30" customHeight="1">
      <c r="A213" s="163" t="s">
        <v>25</v>
      </c>
      <c r="B213" s="163"/>
      <c r="C213" s="404" t="s">
        <v>956</v>
      </c>
      <c r="D213" s="404"/>
      <c r="E213" s="404"/>
      <c r="F213" s="404"/>
      <c r="G213" s="404"/>
      <c r="H213" s="404"/>
      <c r="I213" s="404"/>
      <c r="J213" s="404"/>
      <c r="K213" s="404"/>
      <c r="L213" s="404"/>
      <c r="M213" s="404"/>
      <c r="N213" s="404"/>
      <c r="O213" s="404"/>
      <c r="P213" s="404"/>
      <c r="Q213" s="404"/>
      <c r="R213" s="404"/>
      <c r="S213" s="404"/>
      <c r="T213" s="404"/>
      <c r="U213" s="404"/>
      <c r="V213" s="404"/>
      <c r="W213" s="404"/>
      <c r="X213" s="1"/>
      <c r="Z213" s="1"/>
      <c r="AA213" s="1"/>
      <c r="AB213" s="1"/>
      <c r="AC213" s="1"/>
      <c r="AD213" s="1"/>
      <c r="AE213" s="1"/>
      <c r="AF213" s="1"/>
      <c r="AG213" s="1"/>
    </row>
    <row r="214" spans="1:33" s="3" customFormat="1" ht="3.75" customHeight="1">
      <c r="A214" s="405"/>
      <c r="B214" s="60"/>
      <c r="C214" s="60"/>
      <c r="D214" s="60"/>
      <c r="E214" s="60"/>
      <c r="F214" s="60"/>
      <c r="I214" s="60"/>
      <c r="J214" s="60"/>
      <c r="K214" s="60"/>
      <c r="L214" s="60"/>
      <c r="M214" s="60"/>
      <c r="N214" s="60"/>
      <c r="O214" s="60"/>
      <c r="P214" s="60"/>
      <c r="Q214" s="60"/>
      <c r="R214" s="60"/>
      <c r="S214" s="60"/>
      <c r="T214" s="60"/>
      <c r="U214" s="60"/>
      <c r="V214" s="60"/>
      <c r="W214" s="11"/>
      <c r="X214" s="1"/>
      <c r="Z214" s="1"/>
      <c r="AA214" s="1"/>
      <c r="AB214" s="1"/>
      <c r="AC214" s="1"/>
      <c r="AD214" s="1"/>
      <c r="AE214" s="1"/>
      <c r="AF214" s="1"/>
      <c r="AG214" s="1"/>
    </row>
    <row r="215" spans="1:33" s="3" customFormat="1" ht="27" customHeight="1">
      <c r="A215" s="164" t="s">
        <v>26</v>
      </c>
      <c r="B215" s="166"/>
      <c r="C215" s="406" t="s">
        <v>877</v>
      </c>
      <c r="D215" s="60"/>
      <c r="E215" s="163" t="s">
        <v>27</v>
      </c>
      <c r="F215" s="163"/>
      <c r="G215" s="407" t="s">
        <v>885</v>
      </c>
      <c r="H215" s="407"/>
      <c r="I215" s="407"/>
      <c r="J215" s="407"/>
      <c r="K215" s="60"/>
      <c r="L215" s="60"/>
      <c r="M215" s="163" t="s">
        <v>28</v>
      </c>
      <c r="N215" s="163"/>
      <c r="O215" s="163"/>
      <c r="P215" s="163"/>
      <c r="Q215" s="407" t="s">
        <v>957</v>
      </c>
      <c r="R215" s="407"/>
      <c r="S215" s="407"/>
      <c r="T215" s="407"/>
      <c r="U215" s="407"/>
      <c r="V215" s="407"/>
      <c r="W215" s="407"/>
      <c r="X215" s="1"/>
      <c r="Z215" s="1"/>
      <c r="AA215" s="1"/>
      <c r="AB215" s="1"/>
      <c r="AC215" s="1"/>
      <c r="AD215" s="1"/>
      <c r="AE215" s="1"/>
      <c r="AF215" s="1"/>
      <c r="AG215" s="1"/>
    </row>
    <row r="216" spans="1:33" s="3" customFormat="1" ht="5.25" customHeight="1">
      <c r="A216" s="405"/>
      <c r="B216" s="60"/>
      <c r="C216" s="60"/>
      <c r="D216" s="60"/>
      <c r="E216" s="60"/>
      <c r="F216" s="60"/>
      <c r="I216" s="60"/>
      <c r="J216" s="60"/>
      <c r="K216" s="60"/>
      <c r="L216" s="60"/>
      <c r="M216" s="60"/>
      <c r="N216" s="60"/>
      <c r="O216" s="60"/>
      <c r="P216" s="60"/>
      <c r="Q216" s="60"/>
      <c r="R216" s="60"/>
      <c r="S216" s="60"/>
      <c r="T216" s="60"/>
      <c r="U216" s="60"/>
      <c r="V216" s="60"/>
      <c r="W216" s="11"/>
      <c r="X216" s="1"/>
      <c r="Z216" s="1"/>
      <c r="AA216" s="1"/>
      <c r="AB216" s="1"/>
      <c r="AC216" s="1"/>
      <c r="AD216" s="1"/>
      <c r="AE216" s="1"/>
      <c r="AF216" s="1"/>
      <c r="AG216" s="1"/>
    </row>
    <row r="217" spans="1:33" s="3" customFormat="1" ht="27" customHeight="1">
      <c r="A217" s="164" t="s">
        <v>29</v>
      </c>
      <c r="B217" s="166"/>
      <c r="C217" s="408" t="s">
        <v>878</v>
      </c>
      <c r="D217" s="60"/>
      <c r="E217" s="164" t="s">
        <v>30</v>
      </c>
      <c r="F217" s="166"/>
      <c r="G217" s="407" t="s">
        <v>880</v>
      </c>
      <c r="H217" s="407"/>
      <c r="I217" s="407"/>
      <c r="J217" s="407"/>
      <c r="K217" s="60"/>
      <c r="L217" s="60"/>
      <c r="M217" s="163" t="s">
        <v>31</v>
      </c>
      <c r="N217" s="163"/>
      <c r="O217" s="163"/>
      <c r="P217" s="163"/>
      <c r="Q217" s="407" t="s">
        <v>882</v>
      </c>
      <c r="R217" s="407"/>
      <c r="S217" s="407"/>
      <c r="T217" s="407"/>
      <c r="U217" s="407"/>
      <c r="V217" s="407"/>
      <c r="W217" s="407"/>
      <c r="X217" s="1"/>
      <c r="Z217" s="1"/>
      <c r="AA217" s="1"/>
      <c r="AB217" s="1"/>
      <c r="AC217" s="1"/>
      <c r="AD217" s="1"/>
      <c r="AE217" s="1"/>
      <c r="AF217" s="1"/>
      <c r="AG217" s="1"/>
    </row>
    <row r="218" spans="1:33" s="3" customFormat="1" ht="5.25" customHeight="1">
      <c r="A218" s="60"/>
      <c r="B218" s="60"/>
      <c r="C218" s="60"/>
      <c r="D218" s="60"/>
      <c r="E218" s="60"/>
      <c r="F218" s="60"/>
      <c r="G218" s="60"/>
      <c r="H218" s="60"/>
      <c r="I218" s="60"/>
      <c r="J218" s="60"/>
      <c r="K218" s="60"/>
      <c r="L218" s="60"/>
      <c r="M218" s="60"/>
      <c r="N218" s="60"/>
      <c r="O218" s="60"/>
      <c r="P218" s="60"/>
      <c r="Q218" s="60"/>
      <c r="R218" s="60"/>
      <c r="S218" s="60"/>
      <c r="T218" s="60"/>
      <c r="U218" s="60"/>
      <c r="V218" s="60"/>
      <c r="W218" s="17"/>
      <c r="X218" s="1"/>
      <c r="Z218" s="1"/>
      <c r="AA218" s="1"/>
      <c r="AB218" s="1"/>
      <c r="AC218" s="1"/>
      <c r="AD218" s="1"/>
      <c r="AE218" s="1"/>
      <c r="AF218" s="1"/>
      <c r="AG218" s="1"/>
    </row>
    <row r="219" spans="1:33" s="3" customFormat="1" ht="15.75" customHeight="1">
      <c r="C219" s="163" t="s">
        <v>32</v>
      </c>
      <c r="D219" s="163"/>
      <c r="E219" s="163"/>
      <c r="F219" s="163"/>
      <c r="H219" s="60"/>
      <c r="I219" s="60"/>
      <c r="J219" s="60"/>
      <c r="O219" s="163" t="s">
        <v>33</v>
      </c>
      <c r="P219" s="163"/>
      <c r="Q219" s="163"/>
      <c r="R219" s="163"/>
      <c r="S219" s="163"/>
      <c r="T219" s="163"/>
      <c r="U219" s="163"/>
      <c r="V219" s="163"/>
      <c r="W219" s="11"/>
      <c r="X219" s="1"/>
      <c r="Z219" s="1"/>
      <c r="AA219" s="1"/>
      <c r="AB219" s="1"/>
      <c r="AC219" s="1"/>
      <c r="AD219" s="1"/>
      <c r="AE219" s="1"/>
      <c r="AF219" s="1"/>
      <c r="AG219" s="1"/>
    </row>
    <row r="220" spans="1:33" s="3" customFormat="1" ht="24.75" customHeight="1">
      <c r="A220" s="60"/>
      <c r="B220" s="60"/>
      <c r="C220" s="409">
        <v>1</v>
      </c>
      <c r="D220" s="60"/>
      <c r="E220" s="183">
        <v>2024</v>
      </c>
      <c r="F220" s="183"/>
      <c r="H220" s="60"/>
      <c r="I220" s="60"/>
      <c r="J220" s="60"/>
      <c r="O220" s="410">
        <v>49</v>
      </c>
      <c r="P220" s="410"/>
      <c r="Q220" s="410"/>
      <c r="R220" s="410"/>
      <c r="S220" s="410"/>
      <c r="T220" s="410"/>
      <c r="U220" s="410"/>
      <c r="V220" s="410"/>
      <c r="X220" s="1"/>
      <c r="Z220" s="1"/>
      <c r="AA220" s="1"/>
      <c r="AB220" s="1"/>
      <c r="AC220" s="1"/>
      <c r="AD220" s="1"/>
      <c r="AE220" s="1"/>
      <c r="AF220" s="1"/>
      <c r="AG220" s="1"/>
    </row>
    <row r="221" spans="1:33" s="19" customFormat="1" ht="12" customHeight="1">
      <c r="C221" s="411" t="s">
        <v>34</v>
      </c>
      <c r="D221" s="412"/>
      <c r="E221" s="413" t="s">
        <v>35</v>
      </c>
      <c r="F221" s="413"/>
      <c r="G221" s="412"/>
      <c r="I221" s="412"/>
      <c r="J221" s="412"/>
      <c r="K221" s="412"/>
      <c r="L221" s="412"/>
      <c r="M221" s="412"/>
      <c r="N221" s="412"/>
      <c r="O221" s="411"/>
      <c r="P221" s="411"/>
      <c r="Q221" s="411"/>
      <c r="R221" s="411"/>
      <c r="S221" s="411"/>
      <c r="T221" s="411"/>
      <c r="U221" s="411"/>
      <c r="V221" s="411"/>
      <c r="W221" s="22"/>
      <c r="X221" s="23"/>
      <c r="Z221" s="23"/>
      <c r="AA221" s="23"/>
      <c r="AB221" s="23"/>
      <c r="AC221" s="23"/>
      <c r="AD221" s="23"/>
      <c r="AE221" s="23"/>
      <c r="AF221" s="23"/>
      <c r="AG221" s="23"/>
    </row>
    <row r="222" spans="1:33" s="3" customFormat="1" ht="3" customHeight="1">
      <c r="A222" s="60"/>
      <c r="B222" s="60"/>
      <c r="C222" s="60"/>
      <c r="D222" s="60"/>
      <c r="E222" s="60"/>
      <c r="F222" s="60"/>
      <c r="G222" s="60"/>
      <c r="H222" s="60"/>
      <c r="I222" s="60"/>
      <c r="J222" s="60"/>
      <c r="K222" s="60"/>
      <c r="L222" s="60"/>
      <c r="M222" s="60"/>
      <c r="N222" s="60"/>
      <c r="O222" s="60"/>
      <c r="P222" s="60"/>
      <c r="Q222" s="60"/>
      <c r="R222" s="60"/>
      <c r="S222" s="60"/>
      <c r="T222" s="60"/>
      <c r="U222" s="60"/>
      <c r="V222" s="60"/>
      <c r="W222" s="11"/>
      <c r="X222" s="1"/>
      <c r="Z222" s="1"/>
      <c r="AA222" s="1"/>
      <c r="AB222" s="1"/>
      <c r="AC222" s="1"/>
      <c r="AD222" s="1"/>
      <c r="AE222" s="1"/>
      <c r="AF222" s="1"/>
      <c r="AG222" s="1"/>
    </row>
    <row r="223" spans="1:33" s="3" customFormat="1" ht="20.25" customHeight="1">
      <c r="A223" s="186" t="s">
        <v>36</v>
      </c>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
      <c r="Z223" s="1"/>
      <c r="AA223" s="1"/>
      <c r="AB223" s="1"/>
      <c r="AC223" s="1"/>
      <c r="AD223" s="1"/>
      <c r="AE223" s="1"/>
      <c r="AF223" s="1"/>
      <c r="AG223" s="1"/>
    </row>
    <row r="224" spans="1:33" s="3" customFormat="1" ht="15.75" customHeight="1">
      <c r="A224" s="171" t="s">
        <v>37</v>
      </c>
      <c r="B224" s="172"/>
      <c r="C224" s="163" t="s">
        <v>25</v>
      </c>
      <c r="D224" s="163"/>
      <c r="E224" s="175" t="s">
        <v>38</v>
      </c>
      <c r="F224" s="164" t="s">
        <v>39</v>
      </c>
      <c r="G224" s="165"/>
      <c r="H224" s="165"/>
      <c r="I224" s="165"/>
      <c r="J224" s="165"/>
      <c r="K224" s="165"/>
      <c r="L224" s="165"/>
      <c r="M224" s="165"/>
      <c r="N224" s="165"/>
      <c r="O224" s="165"/>
      <c r="P224" s="165"/>
      <c r="Q224" s="165"/>
      <c r="R224" s="165"/>
      <c r="S224" s="165"/>
      <c r="T224" s="166"/>
      <c r="U224" s="76"/>
      <c r="V224" s="177" t="s">
        <v>40</v>
      </c>
      <c r="W224" s="163" t="s">
        <v>41</v>
      </c>
      <c r="X224" s="1"/>
      <c r="Z224" s="1"/>
      <c r="AA224" s="1"/>
      <c r="AB224" s="1"/>
      <c r="AC224" s="1"/>
      <c r="AD224" s="1"/>
      <c r="AE224" s="1"/>
      <c r="AF224" s="1"/>
      <c r="AG224" s="1"/>
    </row>
    <row r="225" spans="1:33" ht="18.75" customHeight="1">
      <c r="A225" s="173"/>
      <c r="B225" s="174"/>
      <c r="C225" s="163"/>
      <c r="D225" s="163"/>
      <c r="E225" s="176"/>
      <c r="F225" s="179" t="s">
        <v>42</v>
      </c>
      <c r="G225" s="180"/>
      <c r="H225" s="181"/>
      <c r="I225" s="25" t="s">
        <v>43</v>
      </c>
      <c r="J225" s="25" t="s">
        <v>44</v>
      </c>
      <c r="K225" s="25" t="s">
        <v>45</v>
      </c>
      <c r="L225" s="25" t="s">
        <v>46</v>
      </c>
      <c r="M225" s="25" t="s">
        <v>47</v>
      </c>
      <c r="N225" s="25" t="s">
        <v>48</v>
      </c>
      <c r="O225" s="25" t="s">
        <v>49</v>
      </c>
      <c r="P225" s="25" t="s">
        <v>50</v>
      </c>
      <c r="Q225" s="25" t="s">
        <v>51</v>
      </c>
      <c r="R225" s="25" t="s">
        <v>52</v>
      </c>
      <c r="S225" s="25" t="s">
        <v>53</v>
      </c>
      <c r="T225" s="25" t="s">
        <v>54</v>
      </c>
      <c r="U225" s="26"/>
      <c r="V225" s="178"/>
      <c r="W225" s="163"/>
    </row>
    <row r="226" spans="1:33" ht="29.25" customHeight="1">
      <c r="A226" s="167" t="s">
        <v>55</v>
      </c>
      <c r="B226" s="167"/>
      <c r="C226" s="182" t="s">
        <v>955</v>
      </c>
      <c r="D226" s="182"/>
      <c r="E226" s="27" t="s">
        <v>1090</v>
      </c>
      <c r="F226" s="149" t="s">
        <v>56</v>
      </c>
      <c r="G226" s="150"/>
      <c r="H226" s="151"/>
      <c r="I226" s="59">
        <f>+I265+I267+I269+I271+I273</f>
        <v>4</v>
      </c>
      <c r="J226" s="59">
        <f t="shared" ref="J226:T226" si="12">+J265+J267+J269+J271+J273</f>
        <v>4</v>
      </c>
      <c r="K226" s="59">
        <f t="shared" si="12"/>
        <v>4</v>
      </c>
      <c r="L226" s="59">
        <f t="shared" si="12"/>
        <v>4</v>
      </c>
      <c r="M226" s="59">
        <f t="shared" si="12"/>
        <v>4</v>
      </c>
      <c r="N226" s="59">
        <f t="shared" si="12"/>
        <v>4</v>
      </c>
      <c r="O226" s="59">
        <f t="shared" si="12"/>
        <v>5</v>
      </c>
      <c r="P226" s="59">
        <f t="shared" si="12"/>
        <v>4</v>
      </c>
      <c r="Q226" s="59">
        <f t="shared" si="12"/>
        <v>4</v>
      </c>
      <c r="R226" s="59">
        <f t="shared" si="12"/>
        <v>4</v>
      </c>
      <c r="S226" s="59">
        <f t="shared" si="12"/>
        <v>4</v>
      </c>
      <c r="T226" s="59">
        <f t="shared" si="12"/>
        <v>4</v>
      </c>
      <c r="U226" s="30"/>
      <c r="V226" s="77">
        <f>IF(SUM(I226:T226)=0,"",SUM(I226:T226))</f>
        <v>49</v>
      </c>
      <c r="W226" s="142">
        <f>IF(ISERROR(V231/V226)=TRUE,"",(V231/V226))</f>
        <v>0.97959183673469385</v>
      </c>
      <c r="Y226" s="1"/>
    </row>
    <row r="227" spans="1:33" ht="30" customHeight="1">
      <c r="A227" s="167" t="s">
        <v>57</v>
      </c>
      <c r="B227" s="167"/>
      <c r="C227" s="182"/>
      <c r="D227" s="182"/>
      <c r="E227" s="27"/>
      <c r="F227" s="149" t="s">
        <v>58</v>
      </c>
      <c r="G227" s="150"/>
      <c r="H227" s="151"/>
      <c r="I227" s="30"/>
      <c r="J227" s="30"/>
      <c r="K227" s="30"/>
      <c r="L227" s="30"/>
      <c r="M227" s="30"/>
      <c r="N227" s="30"/>
      <c r="O227" s="30"/>
      <c r="P227" s="30"/>
      <c r="Q227" s="30"/>
      <c r="R227" s="30"/>
      <c r="S227" s="30"/>
      <c r="T227" s="30"/>
      <c r="U227" s="30"/>
      <c r="V227" s="77" t="str">
        <f>IF(SUM(I227:T227)=0,"",SUM(I227:T227))</f>
        <v/>
      </c>
      <c r="W227" s="142"/>
      <c r="Y227" s="1"/>
      <c r="AA227" s="3"/>
    </row>
    <row r="228" spans="1:33" ht="17.25" customHeight="1">
      <c r="A228" s="170" t="s">
        <v>59</v>
      </c>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row>
    <row r="229" spans="1:33" s="3" customFormat="1" ht="15.75" customHeight="1">
      <c r="A229" s="171" t="s">
        <v>37</v>
      </c>
      <c r="B229" s="172"/>
      <c r="C229" s="163" t="s">
        <v>25</v>
      </c>
      <c r="D229" s="163"/>
      <c r="E229" s="175" t="s">
        <v>38</v>
      </c>
      <c r="F229" s="164" t="s">
        <v>39</v>
      </c>
      <c r="G229" s="165"/>
      <c r="H229" s="165"/>
      <c r="I229" s="165"/>
      <c r="J229" s="165"/>
      <c r="K229" s="165"/>
      <c r="L229" s="165"/>
      <c r="M229" s="165"/>
      <c r="N229" s="165"/>
      <c r="O229" s="165"/>
      <c r="P229" s="165"/>
      <c r="Q229" s="165"/>
      <c r="R229" s="165"/>
      <c r="S229" s="165"/>
      <c r="T229" s="166"/>
      <c r="U229" s="24"/>
      <c r="V229" s="177" t="s">
        <v>40</v>
      </c>
      <c r="W229" s="163" t="s">
        <v>60</v>
      </c>
      <c r="X229" s="1"/>
      <c r="Z229" s="1"/>
      <c r="AA229" s="1"/>
      <c r="AB229" s="1"/>
      <c r="AC229" s="1"/>
      <c r="AD229" s="1"/>
      <c r="AE229" s="1"/>
      <c r="AF229" s="1"/>
      <c r="AG229" s="1"/>
    </row>
    <row r="230" spans="1:33" ht="18.75" customHeight="1">
      <c r="A230" s="173"/>
      <c r="B230" s="174"/>
      <c r="C230" s="163"/>
      <c r="D230" s="163"/>
      <c r="E230" s="176"/>
      <c r="F230" s="179" t="s">
        <v>59</v>
      </c>
      <c r="G230" s="180"/>
      <c r="H230" s="181"/>
      <c r="I230" s="25" t="s">
        <v>43</v>
      </c>
      <c r="J230" s="25" t="s">
        <v>44</v>
      </c>
      <c r="K230" s="25" t="s">
        <v>45</v>
      </c>
      <c r="L230" s="25" t="s">
        <v>46</v>
      </c>
      <c r="M230" s="25" t="s">
        <v>47</v>
      </c>
      <c r="N230" s="25" t="s">
        <v>48</v>
      </c>
      <c r="O230" s="25" t="s">
        <v>49</v>
      </c>
      <c r="P230" s="25" t="s">
        <v>50</v>
      </c>
      <c r="Q230" s="25" t="s">
        <v>51</v>
      </c>
      <c r="R230" s="25" t="s">
        <v>52</v>
      </c>
      <c r="S230" s="25" t="s">
        <v>53</v>
      </c>
      <c r="T230" s="25" t="s">
        <v>54</v>
      </c>
      <c r="U230" s="26"/>
      <c r="V230" s="178"/>
      <c r="W230" s="163"/>
    </row>
    <row r="231" spans="1:33" ht="29.25" customHeight="1">
      <c r="A231" s="167" t="s">
        <v>55</v>
      </c>
      <c r="B231" s="167"/>
      <c r="C231" s="168" t="str">
        <f>IF(C226=0,"",C226)</f>
        <v>Registros por derechos de registro civil efectuados.</v>
      </c>
      <c r="D231" s="169"/>
      <c r="E231" s="79" t="str">
        <f>IF(E226=0,"",E226)</f>
        <v>Informes</v>
      </c>
      <c r="F231" s="149" t="s">
        <v>61</v>
      </c>
      <c r="G231" s="150"/>
      <c r="H231" s="151"/>
      <c r="I231" s="59">
        <f>+I266+I268+I270+I272+I274</f>
        <v>4</v>
      </c>
      <c r="J231" s="59">
        <f t="shared" ref="J231:T231" si="13">+J266+J268+J270+J272+J274</f>
        <v>4</v>
      </c>
      <c r="K231" s="59">
        <f t="shared" si="13"/>
        <v>4</v>
      </c>
      <c r="L231" s="59">
        <f t="shared" si="13"/>
        <v>4</v>
      </c>
      <c r="M231" s="59">
        <f t="shared" si="13"/>
        <v>4</v>
      </c>
      <c r="N231" s="59">
        <f t="shared" si="13"/>
        <v>4</v>
      </c>
      <c r="O231" s="59">
        <f t="shared" si="13"/>
        <v>4</v>
      </c>
      <c r="P231" s="59">
        <f t="shared" si="13"/>
        <v>4</v>
      </c>
      <c r="Q231" s="59">
        <f t="shared" si="13"/>
        <v>4</v>
      </c>
      <c r="R231" s="59">
        <f t="shared" si="13"/>
        <v>4</v>
      </c>
      <c r="S231" s="59">
        <f t="shared" si="13"/>
        <v>4</v>
      </c>
      <c r="T231" s="59">
        <f t="shared" si="13"/>
        <v>4</v>
      </c>
      <c r="U231" s="30"/>
      <c r="V231" s="77">
        <f>IF(SUM(I231:T231)=0,"",SUM(I231:T231))</f>
        <v>48</v>
      </c>
      <c r="W231" s="142">
        <f>IF(ISERROR(V231/V226)=TRUE,"",(V231/V226))</f>
        <v>0.97959183673469385</v>
      </c>
      <c r="Y231" s="1"/>
    </row>
    <row r="232" spans="1:33" ht="30" customHeight="1">
      <c r="A232" s="167" t="s">
        <v>57</v>
      </c>
      <c r="B232" s="167"/>
      <c r="C232" s="168" t="str">
        <f>IF(C227=0,"",C227)</f>
        <v/>
      </c>
      <c r="D232" s="169"/>
      <c r="E232" s="79" t="str">
        <f>IF(E227=0,"",E227)</f>
        <v/>
      </c>
      <c r="F232" s="149" t="s">
        <v>62</v>
      </c>
      <c r="G232" s="150"/>
      <c r="H232" s="151"/>
      <c r="I232" s="30"/>
      <c r="J232" s="30"/>
      <c r="K232" s="30"/>
      <c r="L232" s="30"/>
      <c r="M232" s="30"/>
      <c r="N232" s="30"/>
      <c r="O232" s="30"/>
      <c r="P232" s="30"/>
      <c r="Q232" s="30"/>
      <c r="R232" s="30"/>
      <c r="S232" s="30"/>
      <c r="T232" s="30"/>
      <c r="U232" s="30"/>
      <c r="V232" s="77" t="str">
        <f>IF(SUM(I232:T232)=0,"",SUM(I232:T232))</f>
        <v/>
      </c>
      <c r="W232" s="142"/>
      <c r="Y232" s="1"/>
      <c r="AA232" s="3"/>
    </row>
    <row r="233" spans="1:33" ht="5.25" customHeight="1">
      <c r="A233" s="414"/>
      <c r="B233" s="414"/>
      <c r="C233" s="414"/>
      <c r="D233" s="415"/>
      <c r="E233" s="415"/>
      <c r="F233" s="33"/>
      <c r="G233" s="33"/>
      <c r="H233" s="33"/>
      <c r="I233" s="415"/>
      <c r="J233" s="416"/>
      <c r="K233" s="416"/>
      <c r="L233" s="416"/>
      <c r="M233" s="416"/>
      <c r="N233" s="416"/>
      <c r="O233" s="416"/>
      <c r="P233" s="416"/>
      <c r="Q233" s="416"/>
      <c r="R233" s="416"/>
      <c r="S233" s="416"/>
      <c r="T233" s="416"/>
      <c r="U233" s="416"/>
      <c r="V233" s="417"/>
      <c r="W233" s="36"/>
    </row>
    <row r="234" spans="1:33" ht="16.5" customHeight="1">
      <c r="A234" s="418" t="s">
        <v>63</v>
      </c>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38">
        <f>IF(ISERROR(V231/V226)=TRUE,"",(V231/V226))</f>
        <v>0.97959183673469385</v>
      </c>
    </row>
    <row r="235" spans="1:33" ht="6.75" customHeight="1">
      <c r="A235" s="419"/>
      <c r="B235" s="419"/>
      <c r="C235" s="419"/>
      <c r="D235" s="419"/>
      <c r="E235" s="419"/>
      <c r="F235" s="419"/>
      <c r="G235" s="419"/>
      <c r="H235" s="419"/>
      <c r="I235" s="419"/>
      <c r="J235" s="419"/>
      <c r="K235" s="419"/>
      <c r="L235" s="419"/>
      <c r="M235" s="419"/>
      <c r="N235" s="419"/>
      <c r="O235" s="419"/>
      <c r="P235" s="419"/>
      <c r="Q235" s="419"/>
      <c r="R235" s="419"/>
      <c r="S235" s="419"/>
      <c r="T235" s="419"/>
      <c r="U235" s="419"/>
      <c r="V235" s="419"/>
      <c r="W235" s="39"/>
    </row>
    <row r="236" spans="1:33" s="3" customFormat="1" ht="33" customHeight="1">
      <c r="A236" s="153" t="s">
        <v>64</v>
      </c>
      <c r="B236" s="420"/>
      <c r="C236" s="420"/>
      <c r="D236" s="420"/>
      <c r="E236" s="420"/>
      <c r="F236" s="421"/>
      <c r="G236" s="422"/>
      <c r="H236" s="422"/>
      <c r="I236" s="422"/>
      <c r="J236" s="422"/>
      <c r="K236" s="422"/>
      <c r="L236" s="422"/>
      <c r="M236" s="422"/>
      <c r="N236" s="422"/>
      <c r="O236" s="422"/>
      <c r="P236" s="422"/>
      <c r="Q236" s="422"/>
      <c r="R236" s="422"/>
      <c r="S236" s="422"/>
      <c r="T236" s="422"/>
      <c r="U236" s="422"/>
      <c r="V236" s="422"/>
      <c r="W236" s="423"/>
      <c r="X236" s="1"/>
      <c r="Z236" s="1"/>
      <c r="AA236" s="1"/>
      <c r="AB236" s="1"/>
      <c r="AC236" s="1"/>
      <c r="AD236" s="1"/>
      <c r="AE236" s="1"/>
      <c r="AF236" s="1"/>
      <c r="AG236" s="1"/>
    </row>
    <row r="237" spans="1:33" s="3" customFormat="1" ht="3.7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1"/>
      <c r="Z237" s="1"/>
      <c r="AA237" s="1"/>
      <c r="AB237" s="1"/>
      <c r="AC237" s="1"/>
      <c r="AD237" s="1"/>
      <c r="AE237" s="1"/>
      <c r="AF237" s="1"/>
      <c r="AG237" s="1"/>
    </row>
    <row r="238" spans="1:33" ht="3.75" customHeight="1">
      <c r="A238" s="50"/>
      <c r="B238" s="50"/>
      <c r="C238" s="51"/>
      <c r="D238" s="51"/>
      <c r="E238" s="51"/>
      <c r="F238" s="51"/>
      <c r="G238" s="52"/>
      <c r="H238" s="52"/>
      <c r="I238" s="53"/>
      <c r="J238" s="53"/>
      <c r="K238" s="53"/>
      <c r="L238" s="53"/>
      <c r="M238" s="53"/>
      <c r="N238" s="53"/>
      <c r="O238" s="53"/>
      <c r="P238" s="53"/>
      <c r="Q238" s="53"/>
      <c r="R238" s="53"/>
      <c r="S238" s="53"/>
      <c r="T238" s="53"/>
      <c r="U238" s="53"/>
      <c r="V238" s="54"/>
      <c r="W238" s="54"/>
    </row>
    <row r="239" spans="1:33" ht="26.25" customHeight="1">
      <c r="A239" s="395" t="s">
        <v>72</v>
      </c>
      <c r="B239" s="396"/>
      <c r="C239" s="396"/>
      <c r="D239" s="396"/>
      <c r="E239" s="396"/>
      <c r="F239" s="396"/>
      <c r="G239" s="396"/>
      <c r="H239" s="396"/>
      <c r="I239" s="396"/>
      <c r="J239" s="396"/>
      <c r="K239" s="396"/>
      <c r="L239" s="396"/>
      <c r="M239" s="396"/>
      <c r="N239" s="396"/>
      <c r="O239" s="396"/>
      <c r="P239" s="396"/>
      <c r="Q239" s="396"/>
      <c r="R239" s="396"/>
      <c r="S239" s="396"/>
      <c r="T239" s="396"/>
      <c r="U239" s="396"/>
      <c r="V239" s="396"/>
      <c r="W239" s="397"/>
    </row>
    <row r="240" spans="1:33" ht="4.5" customHeight="1">
      <c r="C240" s="3"/>
      <c r="D240" s="3"/>
      <c r="E240" s="3"/>
      <c r="F240" s="3"/>
      <c r="G240" s="3"/>
      <c r="H240" s="3"/>
      <c r="I240" s="3"/>
    </row>
    <row r="241" spans="1:23" ht="19.5" customHeight="1">
      <c r="A241" s="161" t="s">
        <v>73</v>
      </c>
      <c r="B241" s="163" t="s">
        <v>74</v>
      </c>
      <c r="C241" s="163"/>
      <c r="D241" s="163"/>
      <c r="E241" s="163" t="s">
        <v>38</v>
      </c>
      <c r="F241" s="164" t="s">
        <v>75</v>
      </c>
      <c r="G241" s="165"/>
      <c r="H241" s="165"/>
      <c r="I241" s="165"/>
      <c r="J241" s="165"/>
      <c r="K241" s="165"/>
      <c r="L241" s="165"/>
      <c r="M241" s="165"/>
      <c r="N241" s="165"/>
      <c r="O241" s="165"/>
      <c r="P241" s="165"/>
      <c r="Q241" s="165"/>
      <c r="R241" s="165"/>
      <c r="S241" s="165"/>
      <c r="T241" s="166"/>
      <c r="U241" s="24"/>
      <c r="V241" s="163" t="s">
        <v>40</v>
      </c>
      <c r="W241" s="163" t="s">
        <v>76</v>
      </c>
    </row>
    <row r="242" spans="1:23" ht="25.5" customHeight="1">
      <c r="A242" s="162"/>
      <c r="B242" s="163"/>
      <c r="C242" s="163"/>
      <c r="D242" s="163"/>
      <c r="E242" s="163"/>
      <c r="F242" s="149" t="s">
        <v>77</v>
      </c>
      <c r="G242" s="150"/>
      <c r="H242" s="151"/>
      <c r="I242" s="55" t="s">
        <v>43</v>
      </c>
      <c r="J242" s="55" t="s">
        <v>44</v>
      </c>
      <c r="K242" s="55" t="s">
        <v>45</v>
      </c>
      <c r="L242" s="55" t="s">
        <v>46</v>
      </c>
      <c r="M242" s="55" t="s">
        <v>47</v>
      </c>
      <c r="N242" s="55" t="s">
        <v>48</v>
      </c>
      <c r="O242" s="55" t="s">
        <v>49</v>
      </c>
      <c r="P242" s="55" t="s">
        <v>50</v>
      </c>
      <c r="Q242" s="55" t="s">
        <v>51</v>
      </c>
      <c r="R242" s="55" t="s">
        <v>52</v>
      </c>
      <c r="S242" s="55" t="s">
        <v>53</v>
      </c>
      <c r="T242" s="55" t="s">
        <v>54</v>
      </c>
      <c r="U242" s="55"/>
      <c r="V242" s="163"/>
      <c r="W242" s="163"/>
    </row>
    <row r="243" spans="1:23" ht="18.75" customHeight="1">
      <c r="A243" s="221" t="s">
        <v>78</v>
      </c>
      <c r="B243" s="148">
        <v>1</v>
      </c>
      <c r="C243" s="427" t="s">
        <v>958</v>
      </c>
      <c r="D243" s="428"/>
      <c r="E243" s="182" t="s">
        <v>1210</v>
      </c>
      <c r="F243" s="139" t="s">
        <v>42</v>
      </c>
      <c r="G243" s="140"/>
      <c r="H243" s="141"/>
      <c r="I243" s="57">
        <v>1</v>
      </c>
      <c r="J243" s="57">
        <v>1</v>
      </c>
      <c r="K243" s="57">
        <v>1</v>
      </c>
      <c r="L243" s="57">
        <v>1</v>
      </c>
      <c r="M243" s="57">
        <v>1</v>
      </c>
      <c r="N243" s="57">
        <v>1</v>
      </c>
      <c r="O243" s="57">
        <v>1</v>
      </c>
      <c r="P243" s="57">
        <v>1</v>
      </c>
      <c r="Q243" s="57">
        <v>1</v>
      </c>
      <c r="R243" s="57">
        <v>1</v>
      </c>
      <c r="S243" s="57">
        <v>1</v>
      </c>
      <c r="T243" s="57">
        <v>1</v>
      </c>
      <c r="U243" s="57"/>
      <c r="V243" s="78">
        <f t="shared" ref="V243:V254" si="14">SUM(I243:T243)</f>
        <v>12</v>
      </c>
      <c r="W243" s="142">
        <f>IF(V243=0,"-",V244/V243)</f>
        <v>1</v>
      </c>
    </row>
    <row r="244" spans="1:23" ht="18.75" customHeight="1">
      <c r="A244" s="222"/>
      <c r="B244" s="148"/>
      <c r="C244" s="429"/>
      <c r="D244" s="430"/>
      <c r="E244" s="182"/>
      <c r="F244" s="143" t="s">
        <v>59</v>
      </c>
      <c r="G244" s="144"/>
      <c r="H244" s="145"/>
      <c r="I244" s="59">
        <v>1</v>
      </c>
      <c r="J244" s="59">
        <v>1</v>
      </c>
      <c r="K244" s="59">
        <v>1</v>
      </c>
      <c r="L244" s="59">
        <v>1</v>
      </c>
      <c r="M244" s="59">
        <v>1</v>
      </c>
      <c r="N244" s="59">
        <v>1</v>
      </c>
      <c r="O244" s="59">
        <v>1</v>
      </c>
      <c r="P244" s="59">
        <v>1</v>
      </c>
      <c r="Q244" s="59">
        <v>1</v>
      </c>
      <c r="R244" s="59">
        <v>1</v>
      </c>
      <c r="S244" s="59">
        <v>1</v>
      </c>
      <c r="T244" s="59">
        <v>1</v>
      </c>
      <c r="U244" s="59"/>
      <c r="V244" s="78">
        <f t="shared" si="14"/>
        <v>12</v>
      </c>
      <c r="W244" s="142"/>
    </row>
    <row r="245" spans="1:23" ht="18.75" customHeight="1">
      <c r="A245" s="222"/>
      <c r="B245" s="148">
        <v>2</v>
      </c>
      <c r="C245" s="427" t="s">
        <v>959</v>
      </c>
      <c r="D245" s="428"/>
      <c r="E245" s="182" t="s">
        <v>1211</v>
      </c>
      <c r="F245" s="139" t="s">
        <v>42</v>
      </c>
      <c r="G245" s="140"/>
      <c r="H245" s="141"/>
      <c r="I245" s="57">
        <v>1</v>
      </c>
      <c r="J245" s="57">
        <v>1</v>
      </c>
      <c r="K245" s="57">
        <v>1</v>
      </c>
      <c r="L245" s="57">
        <v>1</v>
      </c>
      <c r="M245" s="57">
        <v>1</v>
      </c>
      <c r="N245" s="57">
        <v>1</v>
      </c>
      <c r="O245" s="57">
        <v>1</v>
      </c>
      <c r="P245" s="57">
        <v>1</v>
      </c>
      <c r="Q245" s="57">
        <v>1</v>
      </c>
      <c r="R245" s="57">
        <v>1</v>
      </c>
      <c r="S245" s="57">
        <v>1</v>
      </c>
      <c r="T245" s="57">
        <v>1</v>
      </c>
      <c r="U245" s="431"/>
      <c r="V245" s="78">
        <f t="shared" si="14"/>
        <v>12</v>
      </c>
      <c r="W245" s="142">
        <f>IF(V245=0,"-",V246/V245)</f>
        <v>1</v>
      </c>
    </row>
    <row r="246" spans="1:23" ht="18.75" customHeight="1">
      <c r="A246" s="222"/>
      <c r="B246" s="148"/>
      <c r="C246" s="429"/>
      <c r="D246" s="430"/>
      <c r="E246" s="182"/>
      <c r="F246" s="143" t="s">
        <v>59</v>
      </c>
      <c r="G246" s="144"/>
      <c r="H246" s="145"/>
      <c r="I246" s="59">
        <v>1</v>
      </c>
      <c r="J246" s="59">
        <v>1</v>
      </c>
      <c r="K246" s="59">
        <v>1</v>
      </c>
      <c r="L246" s="59">
        <v>1</v>
      </c>
      <c r="M246" s="59">
        <v>1</v>
      </c>
      <c r="N246" s="59">
        <v>1</v>
      </c>
      <c r="O246" s="59">
        <v>1</v>
      </c>
      <c r="P246" s="59">
        <v>1</v>
      </c>
      <c r="Q246" s="59">
        <v>1</v>
      </c>
      <c r="R246" s="59">
        <v>1</v>
      </c>
      <c r="S246" s="59">
        <v>1</v>
      </c>
      <c r="T246" s="59">
        <v>1</v>
      </c>
      <c r="U246" s="59"/>
      <c r="V246" s="78">
        <f t="shared" si="14"/>
        <v>12</v>
      </c>
      <c r="W246" s="142"/>
    </row>
    <row r="247" spans="1:23" ht="18.75" customHeight="1">
      <c r="A247" s="222"/>
      <c r="B247" s="148">
        <v>3</v>
      </c>
      <c r="C247" s="427" t="s">
        <v>960</v>
      </c>
      <c r="D247" s="428"/>
      <c r="E247" s="182" t="s">
        <v>1212</v>
      </c>
      <c r="F247" s="139" t="s">
        <v>42</v>
      </c>
      <c r="G247" s="140"/>
      <c r="H247" s="141"/>
      <c r="I247" s="57">
        <v>1</v>
      </c>
      <c r="J247" s="57">
        <v>1</v>
      </c>
      <c r="K247" s="57">
        <v>1</v>
      </c>
      <c r="L247" s="57">
        <v>1</v>
      </c>
      <c r="M247" s="57">
        <v>1</v>
      </c>
      <c r="N247" s="57">
        <v>1</v>
      </c>
      <c r="O247" s="57">
        <v>1</v>
      </c>
      <c r="P247" s="57">
        <v>1</v>
      </c>
      <c r="Q247" s="57">
        <v>1</v>
      </c>
      <c r="R247" s="57">
        <v>1</v>
      </c>
      <c r="S247" s="57">
        <v>1</v>
      </c>
      <c r="T247" s="57">
        <v>1</v>
      </c>
      <c r="U247" s="57"/>
      <c r="V247" s="78">
        <f t="shared" si="14"/>
        <v>12</v>
      </c>
      <c r="W247" s="142">
        <f>IF(V247=0,"-",V248/V247)</f>
        <v>1</v>
      </c>
    </row>
    <row r="248" spans="1:23" ht="18.75" customHeight="1">
      <c r="A248" s="222"/>
      <c r="B248" s="148"/>
      <c r="C248" s="429"/>
      <c r="D248" s="430"/>
      <c r="E248" s="182"/>
      <c r="F248" s="143" t="s">
        <v>59</v>
      </c>
      <c r="G248" s="144"/>
      <c r="H248" s="145"/>
      <c r="I248" s="59">
        <v>1</v>
      </c>
      <c r="J248" s="59">
        <v>1</v>
      </c>
      <c r="K248" s="59">
        <v>1</v>
      </c>
      <c r="L248" s="59">
        <v>1</v>
      </c>
      <c r="M248" s="59">
        <v>1</v>
      </c>
      <c r="N248" s="59">
        <v>1</v>
      </c>
      <c r="O248" s="59">
        <v>1</v>
      </c>
      <c r="P248" s="59">
        <v>1</v>
      </c>
      <c r="Q248" s="59">
        <v>1</v>
      </c>
      <c r="R248" s="59">
        <v>1</v>
      </c>
      <c r="S248" s="59">
        <v>1</v>
      </c>
      <c r="T248" s="59">
        <v>1</v>
      </c>
      <c r="U248" s="59"/>
      <c r="V248" s="78">
        <f t="shared" si="14"/>
        <v>12</v>
      </c>
      <c r="W248" s="142"/>
    </row>
    <row r="249" spans="1:23" ht="18.75" customHeight="1">
      <c r="A249" s="222"/>
      <c r="B249" s="148">
        <v>4</v>
      </c>
      <c r="C249" s="427" t="s">
        <v>961</v>
      </c>
      <c r="D249" s="428"/>
      <c r="E249" s="182" t="s">
        <v>1210</v>
      </c>
      <c r="F249" s="139" t="s">
        <v>42</v>
      </c>
      <c r="G249" s="140"/>
      <c r="H249" s="141"/>
      <c r="I249" s="57">
        <v>1</v>
      </c>
      <c r="J249" s="57">
        <v>1</v>
      </c>
      <c r="K249" s="57">
        <v>1</v>
      </c>
      <c r="L249" s="57">
        <v>1</v>
      </c>
      <c r="M249" s="57">
        <v>1</v>
      </c>
      <c r="N249" s="57">
        <v>1</v>
      </c>
      <c r="O249" s="57">
        <v>1</v>
      </c>
      <c r="P249" s="57">
        <v>1</v>
      </c>
      <c r="Q249" s="57">
        <v>1</v>
      </c>
      <c r="R249" s="57">
        <v>1</v>
      </c>
      <c r="S249" s="57">
        <v>1</v>
      </c>
      <c r="T249" s="57">
        <v>1</v>
      </c>
      <c r="U249" s="57"/>
      <c r="V249" s="78">
        <f t="shared" si="14"/>
        <v>12</v>
      </c>
      <c r="W249" s="142">
        <f>IF(V249=0,"-",V250/V249)</f>
        <v>1</v>
      </c>
    </row>
    <row r="250" spans="1:23" ht="18.75" customHeight="1">
      <c r="A250" s="223"/>
      <c r="B250" s="148"/>
      <c r="C250" s="429"/>
      <c r="D250" s="430"/>
      <c r="E250" s="182"/>
      <c r="F250" s="143" t="s">
        <v>59</v>
      </c>
      <c r="G250" s="144"/>
      <c r="H250" s="145"/>
      <c r="I250" s="59">
        <v>1</v>
      </c>
      <c r="J250" s="59">
        <v>1</v>
      </c>
      <c r="K250" s="59">
        <v>1</v>
      </c>
      <c r="L250" s="59">
        <v>1</v>
      </c>
      <c r="M250" s="59">
        <v>1</v>
      </c>
      <c r="N250" s="59">
        <v>1</v>
      </c>
      <c r="O250" s="59">
        <v>1</v>
      </c>
      <c r="P250" s="59">
        <v>1</v>
      </c>
      <c r="Q250" s="59">
        <v>1</v>
      </c>
      <c r="R250" s="59">
        <v>1</v>
      </c>
      <c r="S250" s="59">
        <v>1</v>
      </c>
      <c r="T250" s="59">
        <v>1</v>
      </c>
      <c r="U250" s="59"/>
      <c r="V250" s="78">
        <f t="shared" si="14"/>
        <v>12</v>
      </c>
      <c r="W250" s="142"/>
    </row>
    <row r="251" spans="1:23" ht="18.75" customHeight="1">
      <c r="A251" s="221" t="s">
        <v>79</v>
      </c>
      <c r="B251" s="147">
        <v>1</v>
      </c>
      <c r="C251" s="427" t="s">
        <v>962</v>
      </c>
      <c r="D251" s="428"/>
      <c r="E251" s="182" t="s">
        <v>1213</v>
      </c>
      <c r="F251" s="139" t="s">
        <v>42</v>
      </c>
      <c r="G251" s="140"/>
      <c r="H251" s="141"/>
      <c r="I251" s="57">
        <v>1</v>
      </c>
      <c r="J251" s="57">
        <v>1</v>
      </c>
      <c r="K251" s="57">
        <v>1</v>
      </c>
      <c r="L251" s="57">
        <v>1</v>
      </c>
      <c r="M251" s="57">
        <v>1</v>
      </c>
      <c r="N251" s="57">
        <v>1</v>
      </c>
      <c r="O251" s="57">
        <v>1</v>
      </c>
      <c r="P251" s="57">
        <v>1</v>
      </c>
      <c r="Q251" s="57">
        <v>1</v>
      </c>
      <c r="R251" s="57">
        <v>1</v>
      </c>
      <c r="S251" s="57">
        <v>1</v>
      </c>
      <c r="T251" s="57">
        <v>1</v>
      </c>
      <c r="U251" s="57"/>
      <c r="V251" s="78">
        <f t="shared" si="14"/>
        <v>12</v>
      </c>
      <c r="W251" s="142">
        <f>IF(V251=0,"-",V252/V251)</f>
        <v>1</v>
      </c>
    </row>
    <row r="252" spans="1:23" ht="18.75" customHeight="1">
      <c r="A252" s="222"/>
      <c r="B252" s="147"/>
      <c r="C252" s="429"/>
      <c r="D252" s="430"/>
      <c r="E252" s="182"/>
      <c r="F252" s="143" t="s">
        <v>59</v>
      </c>
      <c r="G252" s="144"/>
      <c r="H252" s="145"/>
      <c r="I252" s="59">
        <v>1</v>
      </c>
      <c r="J252" s="59">
        <v>1</v>
      </c>
      <c r="K252" s="59">
        <v>1</v>
      </c>
      <c r="L252" s="59">
        <v>1</v>
      </c>
      <c r="M252" s="59">
        <v>1</v>
      </c>
      <c r="N252" s="59">
        <v>1</v>
      </c>
      <c r="O252" s="59">
        <v>1</v>
      </c>
      <c r="P252" s="59">
        <v>1</v>
      </c>
      <c r="Q252" s="59">
        <v>1</v>
      </c>
      <c r="R252" s="59">
        <v>1</v>
      </c>
      <c r="S252" s="59">
        <v>1</v>
      </c>
      <c r="T252" s="59">
        <v>1</v>
      </c>
      <c r="U252" s="59"/>
      <c r="V252" s="78">
        <f t="shared" si="14"/>
        <v>12</v>
      </c>
      <c r="W252" s="142"/>
    </row>
    <row r="253" spans="1:23" ht="18.75" customHeight="1">
      <c r="A253" s="222"/>
      <c r="B253" s="147">
        <v>2</v>
      </c>
      <c r="C253" s="427" t="s">
        <v>963</v>
      </c>
      <c r="D253" s="428"/>
      <c r="E253" s="182" t="s">
        <v>1214</v>
      </c>
      <c r="F253" s="139" t="s">
        <v>42</v>
      </c>
      <c r="G253" s="140"/>
      <c r="H253" s="141"/>
      <c r="I253" s="57">
        <v>1</v>
      </c>
      <c r="J253" s="57">
        <v>1</v>
      </c>
      <c r="K253" s="57">
        <v>1</v>
      </c>
      <c r="L253" s="57">
        <v>1</v>
      </c>
      <c r="M253" s="57">
        <v>1</v>
      </c>
      <c r="N253" s="57">
        <v>1</v>
      </c>
      <c r="O253" s="57">
        <v>1</v>
      </c>
      <c r="P253" s="57">
        <v>1</v>
      </c>
      <c r="Q253" s="57">
        <v>1</v>
      </c>
      <c r="R253" s="57"/>
      <c r="S253" s="57"/>
      <c r="T253" s="57"/>
      <c r="U253" s="57"/>
      <c r="V253" s="78">
        <f t="shared" si="14"/>
        <v>9</v>
      </c>
      <c r="W253" s="142">
        <f>IF(V253=0,"-",V254/V253)</f>
        <v>1</v>
      </c>
    </row>
    <row r="254" spans="1:23" ht="18.75" customHeight="1">
      <c r="A254" s="222"/>
      <c r="B254" s="147"/>
      <c r="C254" s="429"/>
      <c r="D254" s="430"/>
      <c r="E254" s="182"/>
      <c r="F254" s="143" t="s">
        <v>59</v>
      </c>
      <c r="G254" s="144"/>
      <c r="H254" s="145"/>
      <c r="I254" s="59">
        <v>1</v>
      </c>
      <c r="J254" s="59">
        <v>1</v>
      </c>
      <c r="K254" s="59">
        <v>1</v>
      </c>
      <c r="L254" s="59">
        <v>1</v>
      </c>
      <c r="M254" s="59">
        <v>1</v>
      </c>
      <c r="N254" s="59">
        <v>1</v>
      </c>
      <c r="O254" s="59">
        <v>1</v>
      </c>
      <c r="P254" s="59">
        <v>1</v>
      </c>
      <c r="Q254" s="59">
        <v>1</v>
      </c>
      <c r="R254" s="59"/>
      <c r="S254" s="59"/>
      <c r="T254" s="59"/>
      <c r="U254" s="59"/>
      <c r="V254" s="78">
        <f t="shared" si="14"/>
        <v>9</v>
      </c>
      <c r="W254" s="142"/>
    </row>
    <row r="255" spans="1:23" ht="18.75" customHeight="1">
      <c r="A255" s="221" t="s">
        <v>80</v>
      </c>
      <c r="B255" s="147">
        <v>1</v>
      </c>
      <c r="C255" s="427" t="s">
        <v>964</v>
      </c>
      <c r="D255" s="428"/>
      <c r="E255" s="182" t="s">
        <v>1215</v>
      </c>
      <c r="F255" s="139" t="s">
        <v>42</v>
      </c>
      <c r="G255" s="140"/>
      <c r="H255" s="141"/>
      <c r="I255" s="57">
        <v>1</v>
      </c>
      <c r="J255" s="57"/>
      <c r="K255" s="57"/>
      <c r="L255" s="57"/>
      <c r="M255" s="57"/>
      <c r="N255" s="57"/>
      <c r="O255" s="57"/>
      <c r="P255" s="57"/>
      <c r="Q255" s="57"/>
      <c r="R255" s="57"/>
      <c r="S255" s="57"/>
      <c r="T255" s="57"/>
      <c r="U255" s="57"/>
      <c r="V255" s="78">
        <f t="shared" ref="V255:V274" si="15">SUM(I255:T255)</f>
        <v>1</v>
      </c>
      <c r="W255" s="142">
        <f t="shared" ref="W255" si="16">IF(V255=0,"-",V256/V255)</f>
        <v>1</v>
      </c>
    </row>
    <row r="256" spans="1:23" ht="18.75" customHeight="1">
      <c r="A256" s="222"/>
      <c r="B256" s="147"/>
      <c r="C256" s="429"/>
      <c r="D256" s="430"/>
      <c r="E256" s="182"/>
      <c r="F256" s="143" t="s">
        <v>59</v>
      </c>
      <c r="G256" s="144"/>
      <c r="H256" s="145"/>
      <c r="I256" s="59">
        <v>1</v>
      </c>
      <c r="J256" s="59"/>
      <c r="K256" s="59"/>
      <c r="L256" s="59"/>
      <c r="M256" s="59"/>
      <c r="N256" s="59"/>
      <c r="O256" s="59"/>
      <c r="P256" s="59"/>
      <c r="Q256" s="59"/>
      <c r="R256" s="59"/>
      <c r="S256" s="59"/>
      <c r="T256" s="59"/>
      <c r="U256" s="59"/>
      <c r="V256" s="78">
        <f t="shared" si="15"/>
        <v>1</v>
      </c>
      <c r="W256" s="142"/>
    </row>
    <row r="257" spans="1:23" ht="18.75" customHeight="1">
      <c r="A257" s="222"/>
      <c r="B257" s="147">
        <v>2</v>
      </c>
      <c r="C257" s="427" t="s">
        <v>965</v>
      </c>
      <c r="D257" s="428"/>
      <c r="E257" s="182" t="s">
        <v>1108</v>
      </c>
      <c r="F257" s="139" t="s">
        <v>42</v>
      </c>
      <c r="G257" s="140"/>
      <c r="H257" s="141"/>
      <c r="I257" s="57">
        <v>1</v>
      </c>
      <c r="J257" s="57">
        <v>1</v>
      </c>
      <c r="K257" s="57">
        <v>1</v>
      </c>
      <c r="L257" s="57">
        <v>1</v>
      </c>
      <c r="M257" s="57">
        <v>1</v>
      </c>
      <c r="N257" s="57">
        <v>1</v>
      </c>
      <c r="O257" s="57">
        <v>1</v>
      </c>
      <c r="P257" s="57">
        <v>1</v>
      </c>
      <c r="Q257" s="57">
        <v>1</v>
      </c>
      <c r="R257" s="57">
        <v>1</v>
      </c>
      <c r="S257" s="57">
        <v>1</v>
      </c>
      <c r="T257" s="57">
        <v>1</v>
      </c>
      <c r="U257" s="57"/>
      <c r="V257" s="78">
        <f t="shared" si="15"/>
        <v>12</v>
      </c>
      <c r="W257" s="142">
        <f t="shared" ref="W257" si="17">IF(V257=0,"-",V258/V257)</f>
        <v>1</v>
      </c>
    </row>
    <row r="258" spans="1:23" ht="18.75" customHeight="1">
      <c r="A258" s="222"/>
      <c r="B258" s="147"/>
      <c r="C258" s="429"/>
      <c r="D258" s="430"/>
      <c r="E258" s="182"/>
      <c r="F258" s="143" t="s">
        <v>59</v>
      </c>
      <c r="G258" s="144"/>
      <c r="H258" s="145"/>
      <c r="I258" s="59">
        <v>1</v>
      </c>
      <c r="J258" s="59">
        <v>1</v>
      </c>
      <c r="K258" s="59">
        <v>1</v>
      </c>
      <c r="L258" s="59">
        <v>1</v>
      </c>
      <c r="M258" s="59">
        <v>1</v>
      </c>
      <c r="N258" s="59">
        <v>1</v>
      </c>
      <c r="O258" s="59">
        <v>1</v>
      </c>
      <c r="P258" s="59">
        <v>1</v>
      </c>
      <c r="Q258" s="59">
        <v>1</v>
      </c>
      <c r="R258" s="59">
        <v>1</v>
      </c>
      <c r="S258" s="59">
        <v>1</v>
      </c>
      <c r="T258" s="59">
        <v>1</v>
      </c>
      <c r="U258" s="59"/>
      <c r="V258" s="78">
        <f t="shared" si="15"/>
        <v>12</v>
      </c>
      <c r="W258" s="142"/>
    </row>
    <row r="259" spans="1:23" ht="18.75" customHeight="1">
      <c r="A259" s="221" t="s">
        <v>81</v>
      </c>
      <c r="B259" s="147">
        <v>1</v>
      </c>
      <c r="C259" s="427" t="s">
        <v>966</v>
      </c>
      <c r="D259" s="428"/>
      <c r="E259" s="182" t="s">
        <v>1216</v>
      </c>
      <c r="F259" s="139" t="s">
        <v>42</v>
      </c>
      <c r="G259" s="140"/>
      <c r="H259" s="141"/>
      <c r="I259" s="57"/>
      <c r="J259" s="57"/>
      <c r="K259" s="57"/>
      <c r="L259" s="57"/>
      <c r="M259" s="57"/>
      <c r="N259" s="57">
        <v>1</v>
      </c>
      <c r="O259" s="57"/>
      <c r="P259" s="57"/>
      <c r="Q259" s="57"/>
      <c r="R259" s="57"/>
      <c r="S259" s="57"/>
      <c r="T259" s="57"/>
      <c r="U259" s="57"/>
      <c r="V259" s="78">
        <f t="shared" si="15"/>
        <v>1</v>
      </c>
      <c r="W259" s="142">
        <f t="shared" ref="W259" si="18">IF(V259=0,"-",V260/V259)</f>
        <v>2</v>
      </c>
    </row>
    <row r="260" spans="1:23" ht="18.75" customHeight="1">
      <c r="A260" s="222"/>
      <c r="B260" s="147"/>
      <c r="C260" s="429"/>
      <c r="D260" s="430"/>
      <c r="E260" s="182"/>
      <c r="F260" s="143" t="s">
        <v>59</v>
      </c>
      <c r="G260" s="144"/>
      <c r="H260" s="145"/>
      <c r="I260" s="59"/>
      <c r="J260" s="59"/>
      <c r="K260" s="59"/>
      <c r="L260" s="59"/>
      <c r="M260" s="59"/>
      <c r="N260" s="59">
        <v>1</v>
      </c>
      <c r="O260" s="59"/>
      <c r="P260" s="59"/>
      <c r="Q260" s="59">
        <v>1</v>
      </c>
      <c r="R260" s="59"/>
      <c r="S260" s="59"/>
      <c r="T260" s="59"/>
      <c r="U260" s="59"/>
      <c r="V260" s="78">
        <f t="shared" si="15"/>
        <v>2</v>
      </c>
      <c r="W260" s="142"/>
    </row>
    <row r="261" spans="1:23" ht="18.75" customHeight="1">
      <c r="A261" s="222"/>
      <c r="B261" s="147">
        <v>2</v>
      </c>
      <c r="C261" s="427" t="s">
        <v>967</v>
      </c>
      <c r="D261" s="428"/>
      <c r="E261" s="182" t="s">
        <v>1217</v>
      </c>
      <c r="F261" s="139" t="s">
        <v>42</v>
      </c>
      <c r="G261" s="140"/>
      <c r="H261" s="141"/>
      <c r="I261" s="57"/>
      <c r="J261" s="57"/>
      <c r="K261" s="57"/>
      <c r="L261" s="57"/>
      <c r="M261" s="57"/>
      <c r="N261" s="57">
        <v>1</v>
      </c>
      <c r="O261" s="57"/>
      <c r="P261" s="57"/>
      <c r="Q261" s="57"/>
      <c r="R261" s="57"/>
      <c r="S261" s="57"/>
      <c r="T261" s="57"/>
      <c r="U261" s="57"/>
      <c r="V261" s="78">
        <f t="shared" si="15"/>
        <v>1</v>
      </c>
      <c r="W261" s="142">
        <f t="shared" ref="W261" si="19">IF(V261=0,"-",V262/V261)</f>
        <v>0</v>
      </c>
    </row>
    <row r="262" spans="1:23" ht="18.75" customHeight="1">
      <c r="A262" s="222"/>
      <c r="B262" s="147"/>
      <c r="C262" s="429"/>
      <c r="D262" s="430"/>
      <c r="E262" s="182"/>
      <c r="F262" s="143" t="s">
        <v>59</v>
      </c>
      <c r="G262" s="144"/>
      <c r="H262" s="145"/>
      <c r="I262" s="59"/>
      <c r="J262" s="59"/>
      <c r="K262" s="59"/>
      <c r="L262" s="59"/>
      <c r="M262" s="59"/>
      <c r="N262" s="59"/>
      <c r="O262" s="59"/>
      <c r="P262" s="59"/>
      <c r="Q262" s="59"/>
      <c r="R262" s="59"/>
      <c r="S262" s="59"/>
      <c r="T262" s="59"/>
      <c r="U262" s="59"/>
      <c r="V262" s="78">
        <f t="shared" si="15"/>
        <v>0</v>
      </c>
      <c r="W262" s="142"/>
    </row>
    <row r="263" spans="1:23" ht="18.75" customHeight="1">
      <c r="A263" s="222"/>
      <c r="B263" s="147">
        <v>3</v>
      </c>
      <c r="C263" s="427" t="s">
        <v>968</v>
      </c>
      <c r="D263" s="428"/>
      <c r="E263" s="182" t="s">
        <v>1218</v>
      </c>
      <c r="F263" s="139" t="s">
        <v>42</v>
      </c>
      <c r="G263" s="140"/>
      <c r="H263" s="141"/>
      <c r="I263" s="57"/>
      <c r="J263" s="57"/>
      <c r="K263" s="57"/>
      <c r="L263" s="57"/>
      <c r="M263" s="57"/>
      <c r="N263" s="57">
        <v>1</v>
      </c>
      <c r="O263" s="57"/>
      <c r="P263" s="57"/>
      <c r="Q263" s="57"/>
      <c r="R263" s="57"/>
      <c r="S263" s="57"/>
      <c r="T263" s="57"/>
      <c r="U263" s="57"/>
      <c r="V263" s="78">
        <f t="shared" si="15"/>
        <v>1</v>
      </c>
      <c r="W263" s="142">
        <f t="shared" ref="W263" si="20">IF(V263=0,"-",V264/V263)</f>
        <v>1</v>
      </c>
    </row>
    <row r="264" spans="1:23" ht="18.75" customHeight="1">
      <c r="A264" s="223"/>
      <c r="B264" s="147"/>
      <c r="C264" s="429"/>
      <c r="D264" s="430"/>
      <c r="E264" s="182"/>
      <c r="F264" s="143" t="s">
        <v>59</v>
      </c>
      <c r="G264" s="144"/>
      <c r="H264" s="145"/>
      <c r="I264" s="59"/>
      <c r="J264" s="59"/>
      <c r="K264" s="59"/>
      <c r="L264" s="59"/>
      <c r="M264" s="59"/>
      <c r="N264" s="59">
        <v>1</v>
      </c>
      <c r="O264" s="59"/>
      <c r="P264" s="59"/>
      <c r="Q264" s="59"/>
      <c r="R264" s="59"/>
      <c r="S264" s="59"/>
      <c r="T264" s="59"/>
      <c r="U264" s="59"/>
      <c r="V264" s="78">
        <f t="shared" si="15"/>
        <v>1</v>
      </c>
      <c r="W264" s="142"/>
    </row>
    <row r="265" spans="1:23" ht="18.75" customHeight="1">
      <c r="A265" s="221" t="s">
        <v>82</v>
      </c>
      <c r="B265" s="132">
        <v>1</v>
      </c>
      <c r="C265" s="427" t="s">
        <v>969</v>
      </c>
      <c r="D265" s="428"/>
      <c r="E265" s="182" t="s">
        <v>1219</v>
      </c>
      <c r="F265" s="139" t="s">
        <v>42</v>
      </c>
      <c r="G265" s="140"/>
      <c r="H265" s="141"/>
      <c r="I265" s="57">
        <v>1</v>
      </c>
      <c r="J265" s="57">
        <v>1</v>
      </c>
      <c r="K265" s="57">
        <v>1</v>
      </c>
      <c r="L265" s="57">
        <v>1</v>
      </c>
      <c r="M265" s="57">
        <v>1</v>
      </c>
      <c r="N265" s="57">
        <v>1</v>
      </c>
      <c r="O265" s="57">
        <v>1</v>
      </c>
      <c r="P265" s="57">
        <v>1</v>
      </c>
      <c r="Q265" s="57">
        <v>1</v>
      </c>
      <c r="R265" s="57">
        <v>1</v>
      </c>
      <c r="S265" s="57">
        <v>1</v>
      </c>
      <c r="T265" s="57">
        <v>1</v>
      </c>
      <c r="U265" s="57"/>
      <c r="V265" s="78">
        <f t="shared" si="15"/>
        <v>12</v>
      </c>
      <c r="W265" s="142">
        <f t="shared" ref="W265" si="21">IF(V265=0,"-",V266/V265)</f>
        <v>1</v>
      </c>
    </row>
    <row r="266" spans="1:23" ht="18.75" customHeight="1">
      <c r="A266" s="222"/>
      <c r="B266" s="133"/>
      <c r="C266" s="429"/>
      <c r="D266" s="430"/>
      <c r="E266" s="182"/>
      <c r="F266" s="143" t="s">
        <v>59</v>
      </c>
      <c r="G266" s="144"/>
      <c r="H266" s="145"/>
      <c r="I266" s="59">
        <v>1</v>
      </c>
      <c r="J266" s="59">
        <v>1</v>
      </c>
      <c r="K266" s="59">
        <v>1</v>
      </c>
      <c r="L266" s="59">
        <v>1</v>
      </c>
      <c r="M266" s="59">
        <v>1</v>
      </c>
      <c r="N266" s="59">
        <v>1</v>
      </c>
      <c r="O266" s="59">
        <v>1</v>
      </c>
      <c r="P266" s="59">
        <v>1</v>
      </c>
      <c r="Q266" s="59">
        <v>1</v>
      </c>
      <c r="R266" s="59">
        <v>1</v>
      </c>
      <c r="S266" s="59">
        <v>1</v>
      </c>
      <c r="T266" s="59">
        <v>1</v>
      </c>
      <c r="U266" s="59"/>
      <c r="V266" s="78">
        <f t="shared" si="15"/>
        <v>12</v>
      </c>
      <c r="W266" s="142"/>
    </row>
    <row r="267" spans="1:23" ht="18.75" customHeight="1">
      <c r="A267" s="222"/>
      <c r="B267" s="132">
        <v>2</v>
      </c>
      <c r="C267" s="427" t="s">
        <v>970</v>
      </c>
      <c r="D267" s="428"/>
      <c r="E267" s="182" t="s">
        <v>1219</v>
      </c>
      <c r="F267" s="139" t="s">
        <v>42</v>
      </c>
      <c r="G267" s="140"/>
      <c r="H267" s="141"/>
      <c r="I267" s="57">
        <v>1</v>
      </c>
      <c r="J267" s="57">
        <v>1</v>
      </c>
      <c r="K267" s="57">
        <v>1</v>
      </c>
      <c r="L267" s="57">
        <v>1</v>
      </c>
      <c r="M267" s="57">
        <v>1</v>
      </c>
      <c r="N267" s="57">
        <v>1</v>
      </c>
      <c r="O267" s="57">
        <v>1</v>
      </c>
      <c r="P267" s="57">
        <v>1</v>
      </c>
      <c r="Q267" s="57">
        <v>1</v>
      </c>
      <c r="R267" s="57">
        <v>1</v>
      </c>
      <c r="S267" s="57">
        <v>1</v>
      </c>
      <c r="T267" s="57">
        <v>1</v>
      </c>
      <c r="U267" s="57"/>
      <c r="V267" s="78">
        <f t="shared" si="15"/>
        <v>12</v>
      </c>
      <c r="W267" s="142">
        <f t="shared" ref="W267" si="22">IF(V267=0,"-",V268/V267)</f>
        <v>1</v>
      </c>
    </row>
    <row r="268" spans="1:23" ht="18.75" customHeight="1">
      <c r="A268" s="222"/>
      <c r="B268" s="133"/>
      <c r="C268" s="429"/>
      <c r="D268" s="430"/>
      <c r="E268" s="182"/>
      <c r="F268" s="143" t="s">
        <v>59</v>
      </c>
      <c r="G268" s="144"/>
      <c r="H268" s="145"/>
      <c r="I268" s="59">
        <v>1</v>
      </c>
      <c r="J268" s="59">
        <v>1</v>
      </c>
      <c r="K268" s="59">
        <v>1</v>
      </c>
      <c r="L268" s="59">
        <v>1</v>
      </c>
      <c r="M268" s="59">
        <v>1</v>
      </c>
      <c r="N268" s="59">
        <v>1</v>
      </c>
      <c r="O268" s="59">
        <v>1</v>
      </c>
      <c r="P268" s="59">
        <v>1</v>
      </c>
      <c r="Q268" s="59">
        <v>1</v>
      </c>
      <c r="R268" s="59">
        <v>1</v>
      </c>
      <c r="S268" s="59">
        <v>1</v>
      </c>
      <c r="T268" s="59">
        <v>1</v>
      </c>
      <c r="U268" s="59"/>
      <c r="V268" s="78">
        <f t="shared" si="15"/>
        <v>12</v>
      </c>
      <c r="W268" s="142"/>
    </row>
    <row r="269" spans="1:23" ht="18.75" customHeight="1">
      <c r="A269" s="222"/>
      <c r="B269" s="132">
        <v>3</v>
      </c>
      <c r="C269" s="427" t="s">
        <v>971</v>
      </c>
      <c r="D269" s="428"/>
      <c r="E269" s="182" t="s">
        <v>1219</v>
      </c>
      <c r="F269" s="139" t="s">
        <v>42</v>
      </c>
      <c r="G269" s="140"/>
      <c r="H269" s="141"/>
      <c r="I269" s="57">
        <v>1</v>
      </c>
      <c r="J269" s="57">
        <v>1</v>
      </c>
      <c r="K269" s="57">
        <v>1</v>
      </c>
      <c r="L269" s="57">
        <v>1</v>
      </c>
      <c r="M269" s="57">
        <v>1</v>
      </c>
      <c r="N269" s="57">
        <v>1</v>
      </c>
      <c r="O269" s="57">
        <v>1</v>
      </c>
      <c r="P269" s="57">
        <v>1</v>
      </c>
      <c r="Q269" s="57">
        <v>1</v>
      </c>
      <c r="R269" s="57">
        <v>1</v>
      </c>
      <c r="S269" s="57">
        <v>1</v>
      </c>
      <c r="T269" s="57">
        <v>1</v>
      </c>
      <c r="U269" s="57"/>
      <c r="V269" s="78">
        <f t="shared" si="15"/>
        <v>12</v>
      </c>
      <c r="W269" s="142">
        <f t="shared" ref="W269" si="23">IF(V269=0,"-",V270/V269)</f>
        <v>1</v>
      </c>
    </row>
    <row r="270" spans="1:23" ht="18.75" customHeight="1">
      <c r="A270" s="222"/>
      <c r="B270" s="133"/>
      <c r="C270" s="429"/>
      <c r="D270" s="430"/>
      <c r="E270" s="182"/>
      <c r="F270" s="143" t="s">
        <v>59</v>
      </c>
      <c r="G270" s="144"/>
      <c r="H270" s="145"/>
      <c r="I270" s="59">
        <v>1</v>
      </c>
      <c r="J270" s="59">
        <v>1</v>
      </c>
      <c r="K270" s="59">
        <v>1</v>
      </c>
      <c r="L270" s="59">
        <v>1</v>
      </c>
      <c r="M270" s="59">
        <v>1</v>
      </c>
      <c r="N270" s="59">
        <v>1</v>
      </c>
      <c r="O270" s="59">
        <v>1</v>
      </c>
      <c r="P270" s="59">
        <v>1</v>
      </c>
      <c r="Q270" s="59">
        <v>1</v>
      </c>
      <c r="R270" s="59">
        <v>1</v>
      </c>
      <c r="S270" s="59">
        <v>1</v>
      </c>
      <c r="T270" s="59">
        <v>1</v>
      </c>
      <c r="U270" s="59"/>
      <c r="V270" s="78">
        <f t="shared" si="15"/>
        <v>12</v>
      </c>
      <c r="W270" s="142"/>
    </row>
    <row r="271" spans="1:23" ht="18.75" customHeight="1">
      <c r="A271" s="222"/>
      <c r="B271" s="132">
        <v>4</v>
      </c>
      <c r="C271" s="427" t="s">
        <v>972</v>
      </c>
      <c r="D271" s="428"/>
      <c r="E271" s="182" t="s">
        <v>1220</v>
      </c>
      <c r="F271" s="139" t="s">
        <v>42</v>
      </c>
      <c r="G271" s="140"/>
      <c r="H271" s="141"/>
      <c r="I271" s="57"/>
      <c r="J271" s="57"/>
      <c r="K271" s="57"/>
      <c r="L271" s="57"/>
      <c r="M271" s="57"/>
      <c r="N271" s="57"/>
      <c r="O271" s="57">
        <v>1</v>
      </c>
      <c r="P271" s="57"/>
      <c r="Q271" s="57"/>
      <c r="R271" s="57"/>
      <c r="S271" s="57"/>
      <c r="T271" s="57"/>
      <c r="U271" s="57"/>
      <c r="V271" s="78">
        <f t="shared" si="15"/>
        <v>1</v>
      </c>
      <c r="W271" s="142">
        <f t="shared" ref="W271" si="24">IF(V271=0,"-",V272/V271)</f>
        <v>0</v>
      </c>
    </row>
    <row r="272" spans="1:23" ht="18.75" customHeight="1">
      <c r="A272" s="222"/>
      <c r="B272" s="133"/>
      <c r="C272" s="429"/>
      <c r="D272" s="430"/>
      <c r="E272" s="182"/>
      <c r="F272" s="143" t="s">
        <v>59</v>
      </c>
      <c r="G272" s="144"/>
      <c r="H272" s="145"/>
      <c r="I272" s="59"/>
      <c r="J272" s="59"/>
      <c r="K272" s="59"/>
      <c r="L272" s="59"/>
      <c r="M272" s="59"/>
      <c r="N272" s="59"/>
      <c r="O272" s="59"/>
      <c r="P272" s="59"/>
      <c r="Q272" s="59"/>
      <c r="R272" s="59"/>
      <c r="S272" s="59"/>
      <c r="T272" s="59"/>
      <c r="U272" s="59"/>
      <c r="V272" s="78">
        <f t="shared" si="15"/>
        <v>0</v>
      </c>
      <c r="W272" s="142"/>
    </row>
    <row r="273" spans="1:23" ht="18.75" customHeight="1">
      <c r="A273" s="222"/>
      <c r="B273" s="132">
        <v>5</v>
      </c>
      <c r="C273" s="427" t="s">
        <v>973</v>
      </c>
      <c r="D273" s="428"/>
      <c r="E273" s="182" t="s">
        <v>1219</v>
      </c>
      <c r="F273" s="139" t="s">
        <v>42</v>
      </c>
      <c r="G273" s="140"/>
      <c r="H273" s="141"/>
      <c r="I273" s="57">
        <v>1</v>
      </c>
      <c r="J273" s="57">
        <v>1</v>
      </c>
      <c r="K273" s="57">
        <v>1</v>
      </c>
      <c r="L273" s="57">
        <v>1</v>
      </c>
      <c r="M273" s="57">
        <v>1</v>
      </c>
      <c r="N273" s="57">
        <v>1</v>
      </c>
      <c r="O273" s="57">
        <v>1</v>
      </c>
      <c r="P273" s="57">
        <v>1</v>
      </c>
      <c r="Q273" s="57">
        <v>1</v>
      </c>
      <c r="R273" s="57">
        <v>1</v>
      </c>
      <c r="S273" s="57">
        <v>1</v>
      </c>
      <c r="T273" s="57">
        <v>1</v>
      </c>
      <c r="U273" s="57"/>
      <c r="V273" s="78">
        <f t="shared" si="15"/>
        <v>12</v>
      </c>
      <c r="W273" s="142">
        <f t="shared" ref="W273" si="25">IF(V273=0,"-",V274/V273)</f>
        <v>1</v>
      </c>
    </row>
    <row r="274" spans="1:23" ht="18.75" customHeight="1">
      <c r="A274" s="223"/>
      <c r="B274" s="133"/>
      <c r="C274" s="429"/>
      <c r="D274" s="430"/>
      <c r="E274" s="182"/>
      <c r="F274" s="143" t="s">
        <v>59</v>
      </c>
      <c r="G274" s="144"/>
      <c r="H274" s="145"/>
      <c r="I274" s="59">
        <v>1</v>
      </c>
      <c r="J274" s="59">
        <v>1</v>
      </c>
      <c r="K274" s="59">
        <v>1</v>
      </c>
      <c r="L274" s="59">
        <v>1</v>
      </c>
      <c r="M274" s="59">
        <v>1</v>
      </c>
      <c r="N274" s="59">
        <v>1</v>
      </c>
      <c r="O274" s="59">
        <v>1</v>
      </c>
      <c r="P274" s="59">
        <v>1</v>
      </c>
      <c r="Q274" s="59">
        <v>1</v>
      </c>
      <c r="R274" s="59">
        <v>1</v>
      </c>
      <c r="S274" s="59">
        <v>1</v>
      </c>
      <c r="T274" s="59">
        <v>1</v>
      </c>
      <c r="U274" s="59"/>
      <c r="V274" s="78">
        <f t="shared" si="15"/>
        <v>12</v>
      </c>
      <c r="W274" s="142"/>
    </row>
    <row r="275" spans="1:23" ht="34.5" customHeight="1"/>
    <row r="276" spans="1:23" ht="12.75" customHeight="1"/>
    <row r="277" spans="1:23" ht="12.75" customHeight="1">
      <c r="A277" s="131" t="s">
        <v>768</v>
      </c>
      <c r="B277" s="131"/>
      <c r="C277" s="131"/>
      <c r="D277" s="131"/>
      <c r="F277" s="131" t="s">
        <v>974</v>
      </c>
      <c r="G277" s="131"/>
      <c r="H277" s="131"/>
      <c r="I277" s="131"/>
      <c r="J277" s="131"/>
      <c r="K277" s="131"/>
      <c r="L277" s="131"/>
      <c r="M277" s="131"/>
      <c r="N277" s="131"/>
      <c r="O277" s="131"/>
      <c r="Q277" s="131" t="s">
        <v>769</v>
      </c>
      <c r="R277" s="131"/>
      <c r="S277" s="131"/>
      <c r="T277" s="131"/>
      <c r="U277" s="131"/>
      <c r="V277" s="131"/>
      <c r="W277" s="131"/>
    </row>
    <row r="278" spans="1:23" ht="12.75" customHeight="1">
      <c r="A278" s="130" t="s">
        <v>83</v>
      </c>
      <c r="B278" s="130"/>
      <c r="C278" s="130"/>
      <c r="D278" s="130"/>
      <c r="F278" s="130" t="s">
        <v>975</v>
      </c>
      <c r="G278" s="130"/>
      <c r="H278" s="130"/>
      <c r="I278" s="130"/>
      <c r="J278" s="130"/>
      <c r="K278" s="130"/>
      <c r="L278" s="130"/>
      <c r="M278" s="130"/>
      <c r="N278" s="130"/>
      <c r="O278" s="130"/>
      <c r="Q278" s="130" t="s">
        <v>85</v>
      </c>
      <c r="R278" s="130"/>
      <c r="S278" s="130"/>
      <c r="T278" s="130"/>
      <c r="U278" s="130"/>
      <c r="V278" s="130"/>
      <c r="W278" s="130"/>
    </row>
    <row r="279" spans="1:23" ht="45.75" customHeight="1">
      <c r="A279" s="60"/>
      <c r="B279" s="60"/>
      <c r="C279" s="60"/>
      <c r="D279" s="60"/>
      <c r="F279" s="60"/>
      <c r="G279" s="60"/>
      <c r="H279" s="60"/>
      <c r="I279" s="60"/>
      <c r="J279" s="60"/>
      <c r="K279" s="60"/>
      <c r="L279" s="60"/>
      <c r="M279" s="60"/>
      <c r="N279" s="60"/>
      <c r="O279" s="60"/>
      <c r="Q279" s="60"/>
      <c r="R279" s="60"/>
      <c r="S279" s="60"/>
      <c r="T279" s="60"/>
      <c r="U279" s="60"/>
      <c r="V279" s="60"/>
      <c r="W279" s="60"/>
    </row>
    <row r="281" spans="1:23">
      <c r="A281" s="146" t="s">
        <v>86</v>
      </c>
      <c r="B281" s="146"/>
      <c r="C281" s="146"/>
      <c r="D281" s="146"/>
      <c r="F281" s="146" t="s">
        <v>87</v>
      </c>
      <c r="G281" s="146"/>
      <c r="H281" s="146"/>
      <c r="I281" s="146"/>
      <c r="J281" s="146"/>
      <c r="K281" s="146"/>
      <c r="L281" s="146"/>
      <c r="M281" s="146"/>
      <c r="N281" s="146"/>
      <c r="O281" s="146"/>
      <c r="Q281" s="146" t="s">
        <v>88</v>
      </c>
      <c r="R281" s="146"/>
      <c r="S281" s="146"/>
      <c r="T281" s="146"/>
      <c r="U281" s="146"/>
      <c r="V281" s="146"/>
      <c r="W281" s="146"/>
    </row>
    <row r="282" spans="1:23">
      <c r="A282" s="130"/>
      <c r="B282" s="130"/>
      <c r="C282" s="130"/>
      <c r="D282" s="130"/>
      <c r="F282" s="130"/>
      <c r="G282" s="130"/>
      <c r="H282" s="130"/>
      <c r="I282" s="130"/>
      <c r="J282" s="130"/>
      <c r="K282" s="130"/>
      <c r="L282" s="130"/>
      <c r="M282" s="130"/>
      <c r="N282" s="130"/>
      <c r="O282" s="130"/>
      <c r="Q282" s="130"/>
      <c r="R282" s="130"/>
      <c r="S282" s="130"/>
      <c r="T282" s="130"/>
      <c r="U282" s="130"/>
      <c r="V282" s="130"/>
      <c r="W282" s="130"/>
    </row>
    <row r="283" spans="1:23" hidden="1"/>
    <row r="284" spans="1:23" hidden="1"/>
    <row r="285" spans="1:23" hidden="1"/>
    <row r="286" spans="1:23" hidden="1"/>
    <row r="287" spans="1:23" hidden="1"/>
    <row r="288" spans="1:23"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sheetData>
  <sheetProtection algorithmName="SHA-512" hashValue="VBvwUD6wT1omZ/PFOX2dTnWYdxAhXNXc49igkWEYHKnq0I9Q1Q2fm8Dom+bRd1JBM3/X2KoJtEZpbZ+hcGI3uw==" saltValue="VNvbFawQgoeYnpUBM5zxNA==" spinCount="100000" sheet="1" objects="1" scenarios="1"/>
  <mergeCells count="536">
    <mergeCell ref="C271:D272"/>
    <mergeCell ref="E271:E272"/>
    <mergeCell ref="F271:H271"/>
    <mergeCell ref="W271:W272"/>
    <mergeCell ref="F272:H272"/>
    <mergeCell ref="A281:D281"/>
    <mergeCell ref="F281:O281"/>
    <mergeCell ref="Q281:W281"/>
    <mergeCell ref="A282:D282"/>
    <mergeCell ref="F282:O282"/>
    <mergeCell ref="Q282:W282"/>
    <mergeCell ref="A277:D277"/>
    <mergeCell ref="F277:O277"/>
    <mergeCell ref="Q277:W277"/>
    <mergeCell ref="A278:D278"/>
    <mergeCell ref="F278:O278"/>
    <mergeCell ref="Q278:W278"/>
    <mergeCell ref="A265:A274"/>
    <mergeCell ref="B273:B274"/>
    <mergeCell ref="C273:D274"/>
    <mergeCell ref="E273:E274"/>
    <mergeCell ref="F273:H273"/>
    <mergeCell ref="W273:W274"/>
    <mergeCell ref="F274:H274"/>
    <mergeCell ref="E269:E270"/>
    <mergeCell ref="F269:H269"/>
    <mergeCell ref="W269:W270"/>
    <mergeCell ref="F270:H270"/>
    <mergeCell ref="B265:B266"/>
    <mergeCell ref="C265:D266"/>
    <mergeCell ref="E265:E266"/>
    <mergeCell ref="F265:H265"/>
    <mergeCell ref="W265:W266"/>
    <mergeCell ref="F266:H266"/>
    <mergeCell ref="B267:B268"/>
    <mergeCell ref="C267:D268"/>
    <mergeCell ref="E267:E268"/>
    <mergeCell ref="B271:B272"/>
    <mergeCell ref="B259:B260"/>
    <mergeCell ref="C259:D260"/>
    <mergeCell ref="E259:E260"/>
    <mergeCell ref="F259:H259"/>
    <mergeCell ref="W259:W260"/>
    <mergeCell ref="F260:H260"/>
    <mergeCell ref="B261:B262"/>
    <mergeCell ref="E261:E262"/>
    <mergeCell ref="F267:H267"/>
    <mergeCell ref="W267:W268"/>
    <mergeCell ref="F268:H268"/>
    <mergeCell ref="C261:D262"/>
    <mergeCell ref="F261:H261"/>
    <mergeCell ref="W261:W262"/>
    <mergeCell ref="F262:H262"/>
    <mergeCell ref="B263:B264"/>
    <mergeCell ref="C263:D264"/>
    <mergeCell ref="E263:E264"/>
    <mergeCell ref="F263:H263"/>
    <mergeCell ref="W263:W264"/>
    <mergeCell ref="F264:H264"/>
    <mergeCell ref="B269:B270"/>
    <mergeCell ref="C269:D270"/>
    <mergeCell ref="F257:H257"/>
    <mergeCell ref="W257:W258"/>
    <mergeCell ref="F258:H258"/>
    <mergeCell ref="A255:A258"/>
    <mergeCell ref="B255:B256"/>
    <mergeCell ref="C255:D256"/>
    <mergeCell ref="E255:E256"/>
    <mergeCell ref="F255:H255"/>
    <mergeCell ref="W255:W256"/>
    <mergeCell ref="F256:H256"/>
    <mergeCell ref="B257:B258"/>
    <mergeCell ref="C257:D258"/>
    <mergeCell ref="E257:E258"/>
    <mergeCell ref="A251:A254"/>
    <mergeCell ref="B251:B252"/>
    <mergeCell ref="C251:D252"/>
    <mergeCell ref="E251:E252"/>
    <mergeCell ref="F251:H251"/>
    <mergeCell ref="W251:W252"/>
    <mergeCell ref="F252:H252"/>
    <mergeCell ref="B253:B254"/>
    <mergeCell ref="C253:D254"/>
    <mergeCell ref="E253:E254"/>
    <mergeCell ref="B249:B250"/>
    <mergeCell ref="C249:D250"/>
    <mergeCell ref="E249:E250"/>
    <mergeCell ref="F249:H249"/>
    <mergeCell ref="W249:W250"/>
    <mergeCell ref="F250:H250"/>
    <mergeCell ref="F253:H253"/>
    <mergeCell ref="W253:W254"/>
    <mergeCell ref="F254:H254"/>
    <mergeCell ref="B245:B246"/>
    <mergeCell ref="C245:D246"/>
    <mergeCell ref="E245:E246"/>
    <mergeCell ref="F245:H245"/>
    <mergeCell ref="W245:W246"/>
    <mergeCell ref="F246:H246"/>
    <mergeCell ref="F242:H242"/>
    <mergeCell ref="B247:B248"/>
    <mergeCell ref="C247:D248"/>
    <mergeCell ref="E247:E248"/>
    <mergeCell ref="F247:H247"/>
    <mergeCell ref="W247:W248"/>
    <mergeCell ref="F248:H248"/>
    <mergeCell ref="B243:B244"/>
    <mergeCell ref="C243:D244"/>
    <mergeCell ref="E243:E244"/>
    <mergeCell ref="F243:H243"/>
    <mergeCell ref="W243:W244"/>
    <mergeCell ref="F244:H244"/>
    <mergeCell ref="A234:V234"/>
    <mergeCell ref="A236:E236"/>
    <mergeCell ref="F236:W236"/>
    <mergeCell ref="A239:W239"/>
    <mergeCell ref="A241:A242"/>
    <mergeCell ref="B241:D242"/>
    <mergeCell ref="E241:E242"/>
    <mergeCell ref="F241:T241"/>
    <mergeCell ref="V241:V242"/>
    <mergeCell ref="W241:W242"/>
    <mergeCell ref="A231:B231"/>
    <mergeCell ref="C231:D231"/>
    <mergeCell ref="F231:H231"/>
    <mergeCell ref="W231:W232"/>
    <mergeCell ref="A232:B232"/>
    <mergeCell ref="C232:D232"/>
    <mergeCell ref="F232:H232"/>
    <mergeCell ref="A228:W228"/>
    <mergeCell ref="A229:B230"/>
    <mergeCell ref="C229:D230"/>
    <mergeCell ref="E229:E230"/>
    <mergeCell ref="F229:T229"/>
    <mergeCell ref="V229:V230"/>
    <mergeCell ref="W229:W230"/>
    <mergeCell ref="F230:H230"/>
    <mergeCell ref="F225:H225"/>
    <mergeCell ref="A226:B226"/>
    <mergeCell ref="C226:D226"/>
    <mergeCell ref="F226:H226"/>
    <mergeCell ref="W226:W227"/>
    <mergeCell ref="A227:B227"/>
    <mergeCell ref="C227:D227"/>
    <mergeCell ref="F227:H227"/>
    <mergeCell ref="E220:F220"/>
    <mergeCell ref="O220:V220"/>
    <mergeCell ref="E221:F221"/>
    <mergeCell ref="A223:W223"/>
    <mergeCell ref="A224:B225"/>
    <mergeCell ref="C224:D225"/>
    <mergeCell ref="E224:E225"/>
    <mergeCell ref="F224:T224"/>
    <mergeCell ref="V224:V225"/>
    <mergeCell ref="W224:W225"/>
    <mergeCell ref="A217:B217"/>
    <mergeCell ref="E217:F217"/>
    <mergeCell ref="G217:J217"/>
    <mergeCell ref="M217:P217"/>
    <mergeCell ref="Q217:W217"/>
    <mergeCell ref="C219:F219"/>
    <mergeCell ref="O219:V219"/>
    <mergeCell ref="A213:B213"/>
    <mergeCell ref="C213:W213"/>
    <mergeCell ref="A215:B215"/>
    <mergeCell ref="E215:F215"/>
    <mergeCell ref="G215:J215"/>
    <mergeCell ref="M215:P215"/>
    <mergeCell ref="Q215:W215"/>
    <mergeCell ref="A205:V205"/>
    <mergeCell ref="A207:E207"/>
    <mergeCell ref="F207:W207"/>
    <mergeCell ref="A209:B209"/>
    <mergeCell ref="C209:W209"/>
    <mergeCell ref="A211:W211"/>
    <mergeCell ref="A202:B202"/>
    <mergeCell ref="C202:D202"/>
    <mergeCell ref="F202:H202"/>
    <mergeCell ref="W202:W203"/>
    <mergeCell ref="A203:B203"/>
    <mergeCell ref="C203:D203"/>
    <mergeCell ref="F203:H203"/>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E191:F191"/>
    <mergeCell ref="O191:V191"/>
    <mergeCell ref="E192:F192"/>
    <mergeCell ref="A194:W194"/>
    <mergeCell ref="A195:B196"/>
    <mergeCell ref="C195:D196"/>
    <mergeCell ref="E195:E196"/>
    <mergeCell ref="F195:T195"/>
    <mergeCell ref="V195:V196"/>
    <mergeCell ref="W195:W196"/>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E162:F162"/>
    <mergeCell ref="O162:V162"/>
    <mergeCell ref="E163:F163"/>
    <mergeCell ref="A165:W165"/>
    <mergeCell ref="A166:B167"/>
    <mergeCell ref="C166:D167"/>
    <mergeCell ref="E166:E167"/>
    <mergeCell ref="F166:T166"/>
    <mergeCell ref="V166:V167"/>
    <mergeCell ref="W166:W167"/>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E133:F133"/>
    <mergeCell ref="O133:V133"/>
    <mergeCell ref="E134:F134"/>
    <mergeCell ref="A136:W136"/>
    <mergeCell ref="A137:B138"/>
    <mergeCell ref="C137:D138"/>
    <mergeCell ref="E137:E138"/>
    <mergeCell ref="F137:T137"/>
    <mergeCell ref="V137:V138"/>
    <mergeCell ref="W137:W138"/>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E104:F104"/>
    <mergeCell ref="O104:V104"/>
    <mergeCell ref="E105:F105"/>
    <mergeCell ref="A107:W107"/>
    <mergeCell ref="A108:B109"/>
    <mergeCell ref="C108:D109"/>
    <mergeCell ref="E108:E109"/>
    <mergeCell ref="F108:T108"/>
    <mergeCell ref="V108:V109"/>
    <mergeCell ref="W108:W109"/>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E73:F73"/>
    <mergeCell ref="O73:V73"/>
    <mergeCell ref="E74:F74"/>
    <mergeCell ref="A76:W76"/>
    <mergeCell ref="A77:B78"/>
    <mergeCell ref="C77:D78"/>
    <mergeCell ref="E77:E78"/>
    <mergeCell ref="F77:T77"/>
    <mergeCell ref="V77:V78"/>
    <mergeCell ref="W77:W78"/>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A56:V56"/>
    <mergeCell ref="A58:E58"/>
    <mergeCell ref="F58:W58"/>
    <mergeCell ref="A60:W60"/>
    <mergeCell ref="A62:B62"/>
    <mergeCell ref="C62:W62"/>
    <mergeCell ref="A53:B53"/>
    <mergeCell ref="C53:D53"/>
    <mergeCell ref="F53:H53"/>
    <mergeCell ref="W53:W54"/>
    <mergeCell ref="A54:B54"/>
    <mergeCell ref="C54:D54"/>
    <mergeCell ref="F54:H54"/>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46:B47"/>
    <mergeCell ref="C46:D47"/>
    <mergeCell ref="E46:E47"/>
    <mergeCell ref="F46:T46"/>
    <mergeCell ref="V46:V47"/>
    <mergeCell ref="W46:W47"/>
    <mergeCell ref="F47:H47"/>
    <mergeCell ref="C41:F41"/>
    <mergeCell ref="O41:V41"/>
    <mergeCell ref="E42:F42"/>
    <mergeCell ref="O42:V42"/>
    <mergeCell ref="E43:F43"/>
    <mergeCell ref="A45:W45"/>
    <mergeCell ref="A37:B37"/>
    <mergeCell ref="E37:F37"/>
    <mergeCell ref="G37:J37"/>
    <mergeCell ref="M37:P37"/>
    <mergeCell ref="Q37:W37"/>
    <mergeCell ref="A39:B39"/>
    <mergeCell ref="E39:F39"/>
    <mergeCell ref="G39:J39"/>
    <mergeCell ref="M39:P39"/>
    <mergeCell ref="Q39:W39"/>
    <mergeCell ref="A29:W29"/>
    <mergeCell ref="A31:B31"/>
    <mergeCell ref="C31:W31"/>
    <mergeCell ref="A33:W33"/>
    <mergeCell ref="A35:B35"/>
    <mergeCell ref="C35:W35"/>
    <mergeCell ref="A23:W23"/>
    <mergeCell ref="A24:W24"/>
    <mergeCell ref="A25:W25"/>
    <mergeCell ref="A26:W26"/>
    <mergeCell ref="A27:W27"/>
    <mergeCell ref="A28:W28"/>
    <mergeCell ref="D18:W18"/>
    <mergeCell ref="A19:C19"/>
    <mergeCell ref="D19:W19"/>
    <mergeCell ref="A21:W21"/>
    <mergeCell ref="A22:W22"/>
    <mergeCell ref="A14:W14"/>
    <mergeCell ref="A15:C15"/>
    <mergeCell ref="D15:W15"/>
    <mergeCell ref="A16:C16"/>
    <mergeCell ref="D16:W16"/>
    <mergeCell ref="A17:C17"/>
    <mergeCell ref="D17:W17"/>
    <mergeCell ref="C2:E2"/>
    <mergeCell ref="F2:T2"/>
    <mergeCell ref="C3:E3"/>
    <mergeCell ref="F3:T3"/>
    <mergeCell ref="D4:E4"/>
    <mergeCell ref="F4:J4"/>
    <mergeCell ref="A259:A264"/>
    <mergeCell ref="A243:A250"/>
    <mergeCell ref="A11:C11"/>
    <mergeCell ref="D11:G11"/>
    <mergeCell ref="H11:N11"/>
    <mergeCell ref="O11:T11"/>
    <mergeCell ref="A12:B12"/>
    <mergeCell ref="D12:G12"/>
    <mergeCell ref="H12:N12"/>
    <mergeCell ref="O12:T12"/>
    <mergeCell ref="A6:W6"/>
    <mergeCell ref="A8:C8"/>
    <mergeCell ref="D8:W8"/>
    <mergeCell ref="A9:C9"/>
    <mergeCell ref="D9:W9"/>
    <mergeCell ref="A10:C10"/>
    <mergeCell ref="D10:W10"/>
    <mergeCell ref="A18:C18"/>
  </mergeCells>
  <conditionalFormatting sqref="I48:T48">
    <cfRule type="cellIs" dxfId="255" priority="13" operator="equal">
      <formula>0</formula>
    </cfRule>
  </conditionalFormatting>
  <conditionalFormatting sqref="I53:T53">
    <cfRule type="cellIs" dxfId="254" priority="12" operator="equal">
      <formula>0</formula>
    </cfRule>
  </conditionalFormatting>
  <conditionalFormatting sqref="I79:T79">
    <cfRule type="cellIs" dxfId="253" priority="11" operator="equal">
      <formula>0</formula>
    </cfRule>
  </conditionalFormatting>
  <conditionalFormatting sqref="I84:T84">
    <cfRule type="cellIs" dxfId="252" priority="10" operator="equal">
      <formula>0</formula>
    </cfRule>
  </conditionalFormatting>
  <conditionalFormatting sqref="I110:T110">
    <cfRule type="cellIs" dxfId="251" priority="14" operator="equal">
      <formula>0</formula>
    </cfRule>
  </conditionalFormatting>
  <conditionalFormatting sqref="I115:T115">
    <cfRule type="cellIs" dxfId="250" priority="9" operator="equal">
      <formula>0</formula>
    </cfRule>
  </conditionalFormatting>
  <conditionalFormatting sqref="I139:T139">
    <cfRule type="cellIs" dxfId="249" priority="8" operator="equal">
      <formula>0</formula>
    </cfRule>
  </conditionalFormatting>
  <conditionalFormatting sqref="I144:T144">
    <cfRule type="cellIs" dxfId="248" priority="7" operator="equal">
      <formula>0</formula>
    </cfRule>
  </conditionalFormatting>
  <conditionalFormatting sqref="I168:T168">
    <cfRule type="cellIs" dxfId="247" priority="6" operator="equal">
      <formula>0</formula>
    </cfRule>
  </conditionalFormatting>
  <conditionalFormatting sqref="I173:T173">
    <cfRule type="cellIs" dxfId="246" priority="5" operator="equal">
      <formula>0</formula>
    </cfRule>
  </conditionalFormatting>
  <conditionalFormatting sqref="I197:T197">
    <cfRule type="cellIs" dxfId="245" priority="4" operator="equal">
      <formula>0</formula>
    </cfRule>
  </conditionalFormatting>
  <conditionalFormatting sqref="I202:T202">
    <cfRule type="cellIs" dxfId="244" priority="3" operator="equal">
      <formula>0</formula>
    </cfRule>
  </conditionalFormatting>
  <conditionalFormatting sqref="I226:T226">
    <cfRule type="cellIs" dxfId="243" priority="2" operator="equal">
      <formula>0</formula>
    </cfRule>
  </conditionalFormatting>
  <conditionalFormatting sqref="I231:T231">
    <cfRule type="cellIs" dxfId="242" priority="1" operator="equal">
      <formula>0</formula>
    </cfRule>
  </conditionalFormatting>
  <conditionalFormatting sqref="W48">
    <cfRule type="cellIs" dxfId="241" priority="42" operator="equal">
      <formula>"Favor de proporcionar valores al calendario de las 2 variables en lo programado"</formula>
    </cfRule>
    <cfRule type="cellIs" dxfId="240" priority="41" operator="equal">
      <formula>"Favor de indicar el tipo de fórmula"</formula>
    </cfRule>
  </conditionalFormatting>
  <conditionalFormatting sqref="W53">
    <cfRule type="cellIs" dxfId="239" priority="40" operator="equal">
      <formula>"Favor de proporcionar valores al calendario de las 2 variables en lo programado"</formula>
    </cfRule>
    <cfRule type="cellIs" dxfId="238" priority="39" operator="equal">
      <formula>"Favor de indicar el tipo de fórmula"</formula>
    </cfRule>
  </conditionalFormatting>
  <conditionalFormatting sqref="W79">
    <cfRule type="cellIs" dxfId="237" priority="38" operator="equal">
      <formula>"Favor de proporcionar valores al calendario de las 2 variables en lo programado"</formula>
    </cfRule>
    <cfRule type="cellIs" dxfId="236" priority="37" operator="equal">
      <formula>"Favor de indicar el tipo de fórmula"</formula>
    </cfRule>
  </conditionalFormatting>
  <conditionalFormatting sqref="W84">
    <cfRule type="cellIs" dxfId="235" priority="36" operator="equal">
      <formula>"Favor de proporcionar valores al calendario de las 2 variables en lo programado"</formula>
    </cfRule>
    <cfRule type="cellIs" dxfId="234" priority="35" operator="equal">
      <formula>"Favor de indicar el tipo de fórmula"</formula>
    </cfRule>
  </conditionalFormatting>
  <conditionalFormatting sqref="W110">
    <cfRule type="cellIs" dxfId="233" priority="34" operator="equal">
      <formula>"Favor de proporcionar valores al calendario de las 2 variables en lo programado"</formula>
    </cfRule>
    <cfRule type="cellIs" dxfId="232" priority="33" operator="equal">
      <formula>"Favor de indicar el tipo de fórmula"</formula>
    </cfRule>
  </conditionalFormatting>
  <conditionalFormatting sqref="W115">
    <cfRule type="cellIs" dxfId="231" priority="32" operator="equal">
      <formula>"Favor de proporcionar valores al calendario de las 2 variables en lo programado"</formula>
    </cfRule>
    <cfRule type="cellIs" dxfId="230" priority="31" operator="equal">
      <formula>"Favor de indicar el tipo de fórmula"</formula>
    </cfRule>
  </conditionalFormatting>
  <conditionalFormatting sqref="W139">
    <cfRule type="cellIs" dxfId="229" priority="29" operator="equal">
      <formula>"Favor de indicar el tipo de fórmula"</formula>
    </cfRule>
    <cfRule type="cellIs" dxfId="228" priority="30" operator="equal">
      <formula>"Favor de proporcionar valores al calendario de las 2 variables en lo programado"</formula>
    </cfRule>
  </conditionalFormatting>
  <conditionalFormatting sqref="W144">
    <cfRule type="cellIs" dxfId="227" priority="28" operator="equal">
      <formula>"Favor de proporcionar valores al calendario de las 2 variables en lo programado"</formula>
    </cfRule>
    <cfRule type="cellIs" dxfId="226" priority="27" operator="equal">
      <formula>"Favor de indicar el tipo de fórmula"</formula>
    </cfRule>
  </conditionalFormatting>
  <conditionalFormatting sqref="W168">
    <cfRule type="cellIs" dxfId="225" priority="26" operator="equal">
      <formula>"Favor de proporcionar valores al calendario de las 2 variables en lo programado"</formula>
    </cfRule>
    <cfRule type="cellIs" dxfId="224" priority="25" operator="equal">
      <formula>"Favor de indicar el tipo de fórmula"</formula>
    </cfRule>
  </conditionalFormatting>
  <conditionalFormatting sqref="W173">
    <cfRule type="cellIs" dxfId="223" priority="24" operator="equal">
      <formula>"Favor de proporcionar valores al calendario de las 2 variables en lo programado"</formula>
    </cfRule>
    <cfRule type="cellIs" dxfId="222" priority="23" operator="equal">
      <formula>"Favor de indicar el tipo de fórmula"</formula>
    </cfRule>
  </conditionalFormatting>
  <conditionalFormatting sqref="W197">
    <cfRule type="cellIs" dxfId="221" priority="22" operator="equal">
      <formula>"Favor de proporcionar valores al calendario de las 2 variables en lo programado"</formula>
    </cfRule>
    <cfRule type="cellIs" dxfId="220" priority="21" operator="equal">
      <formula>"Favor de indicar el tipo de fórmula"</formula>
    </cfRule>
  </conditionalFormatting>
  <conditionalFormatting sqref="W202">
    <cfRule type="cellIs" dxfId="219" priority="20" operator="equal">
      <formula>"Favor de proporcionar valores al calendario de las 2 variables en lo programado"</formula>
    </cfRule>
    <cfRule type="cellIs" dxfId="218" priority="19" operator="equal">
      <formula>"Favor de indicar el tipo de fórmula"</formula>
    </cfRule>
  </conditionalFormatting>
  <conditionalFormatting sqref="W226">
    <cfRule type="cellIs" dxfId="217" priority="18" operator="equal">
      <formula>"Favor de proporcionar valores al calendario de las 2 variables en lo programado"</formula>
    </cfRule>
    <cfRule type="cellIs" dxfId="216" priority="17" operator="equal">
      <formula>"Favor de indicar el tipo de fórmula"</formula>
    </cfRule>
  </conditionalFormatting>
  <conditionalFormatting sqref="W231">
    <cfRule type="cellIs" dxfId="215" priority="15" operator="equal">
      <formula>"Favor de indicar el tipo de fórmula"</formula>
    </cfRule>
    <cfRule type="cellIs" dxfId="214" priority="16" operator="equal">
      <formula>"Favor de proporcionar valores al calendario de las 2 variables en lo programado"</formula>
    </cfRule>
  </conditionalFormatting>
  <conditionalFormatting sqref="Y48:Y49">
    <cfRule type="cellIs" dxfId="213" priority="56" operator="equal">
      <formula>"Incorrecto existen números que no son fijos"</formula>
    </cfRule>
  </conditionalFormatting>
  <conditionalFormatting sqref="Y53:Y54">
    <cfRule type="cellIs" dxfId="212" priority="55" operator="equal">
      <formula>"Incorrecto existen números que no son fijos"</formula>
    </cfRule>
  </conditionalFormatting>
  <conditionalFormatting sqref="Y79:Y80">
    <cfRule type="cellIs" dxfId="211" priority="54" operator="equal">
      <formula>"Incorrecto existen números que no son fijos"</formula>
    </cfRule>
  </conditionalFormatting>
  <conditionalFormatting sqref="Y84:Y85">
    <cfRule type="cellIs" dxfId="210" priority="53" operator="equal">
      <formula>"Incorrecto existen números que no son fijos"</formula>
    </cfRule>
  </conditionalFormatting>
  <conditionalFormatting sqref="Y110:Y111">
    <cfRule type="cellIs" dxfId="209" priority="52" operator="equal">
      <formula>"Incorrecto existen números que no son fijos"</formula>
    </cfRule>
  </conditionalFormatting>
  <conditionalFormatting sqref="Y115:Y116">
    <cfRule type="cellIs" dxfId="208" priority="51" operator="equal">
      <formula>"Incorrecto existen números que no son fijos"</formula>
    </cfRule>
  </conditionalFormatting>
  <conditionalFormatting sqref="Y139:Y140">
    <cfRule type="cellIs" dxfId="207" priority="50" operator="equal">
      <formula>"Incorrecto existen números que no son fijos"</formula>
    </cfRule>
  </conditionalFormatting>
  <conditionalFormatting sqref="Y144:Y145">
    <cfRule type="cellIs" dxfId="206" priority="49" operator="equal">
      <formula>"Incorrecto existen números que no son fijos"</formula>
    </cfRule>
  </conditionalFormatting>
  <conditionalFormatting sqref="Y168:Y169">
    <cfRule type="cellIs" dxfId="205" priority="48" operator="equal">
      <formula>"Incorrecto existen números que no son fijos"</formula>
    </cfRule>
  </conditionalFormatting>
  <conditionalFormatting sqref="Y173:Y174">
    <cfRule type="cellIs" dxfId="204" priority="47" operator="equal">
      <formula>"Incorrecto existen números que no son fijos"</formula>
    </cfRule>
  </conditionalFormatting>
  <conditionalFormatting sqref="Y197:Y198">
    <cfRule type="cellIs" dxfId="203" priority="46" operator="equal">
      <formula>"Incorrecto existen números que no son fijos"</formula>
    </cfRule>
  </conditionalFormatting>
  <conditionalFormatting sqref="Y202:Y203">
    <cfRule type="cellIs" dxfId="202" priority="45" operator="equal">
      <formula>"Incorrecto existen números que no son fijos"</formula>
    </cfRule>
  </conditionalFormatting>
  <conditionalFormatting sqref="Y226:Y227">
    <cfRule type="cellIs" dxfId="201" priority="44" operator="equal">
      <formula>"Incorrecto existen números que no son fijos"</formula>
    </cfRule>
  </conditionalFormatting>
  <conditionalFormatting sqref="Y231:Y232">
    <cfRule type="cellIs" dxfId="200" priority="43" operator="equal">
      <formula>"Incorrecto existen números que no son fijos"</formula>
    </cfRule>
  </conditionalFormatting>
  <dataValidations count="4">
    <dataValidation type="list" allowBlank="1" showInputMessage="1" showErrorMessage="1" sqref="Q39:W39 Q70:W70 Q101:W101 Q130:W130 Q159:W159 Q188:W188 Q217:W217" xr:uid="{00000000-0002-0000-0400-000000000000}">
      <formula1>"Ascendente, Descendente, Regular, Nominal"</formula1>
    </dataValidation>
    <dataValidation type="list" allowBlank="1" showInputMessage="1" showErrorMessage="1" sqref="G39:J39 G70:J70 G101:J101 G130:J130 G159:J159 G188:J188 G217:J217" xr:uid="{00000000-0002-0000-0400-000001000000}">
      <formula1>"Porcentaje, Variación Porcentual,Promedio, Otras"</formula1>
    </dataValidation>
    <dataValidation type="list" allowBlank="1" showInputMessage="1" showErrorMessage="1" sqref="C39 C70 C101 C130 C159 C188 C217" xr:uid="{00000000-0002-0000-0400-000002000000}">
      <formula1>"Estratégico, Gestión"</formula1>
    </dataValidation>
    <dataValidation type="list" allowBlank="1" showInputMessage="1" showErrorMessage="1" sqref="C37 C68 C99 C128 C157 C186 C215" xr:uid="{00000000-0002-0000-0400-000003000000}">
      <formula1>"Eficiencia, Eficacia, Economía, Calidad"</formula1>
    </dataValidation>
  </dataValidations>
  <pageMargins left="0.70866141732283472" right="0.70866141732283472" top="0.74803149606299213" bottom="0.74803149606299213" header="0.31496062992125984" footer="0.31496062992125984"/>
  <pageSetup paperSize="9" scale="55" orientation="portrait" r:id="rId1"/>
  <headerFooter>
    <oddFooter>&amp;R&amp;P/&amp;N</oddFooter>
  </headerFooter>
  <rowBreaks count="3" manualBreakCount="3">
    <brk id="75" max="22" man="1"/>
    <brk id="148" max="22" man="1"/>
    <brk id="222" max="22" man="1"/>
  </rowBreaks>
  <colBreaks count="1" manualBreakCount="1">
    <brk id="23"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4000000}">
          <x14:formula1>
            <xm:f>General!$L$2:$L$18</xm:f>
          </x14:formula1>
          <xm:sqref>A28:W28</xm:sqref>
        </x14:dataValidation>
        <x14:dataValidation type="list" allowBlank="1" showInputMessage="1" showErrorMessage="1" xr:uid="{00000000-0002-0000-0400-000005000000}">
          <x14:formula1>
            <xm:f>General!$J$2:$J$6</xm:f>
          </x14:formula1>
          <xm:sqref>A22:W22</xm:sqref>
        </x14:dataValidation>
        <x14:dataValidation type="list" allowBlank="1" showInputMessage="1" showErrorMessage="1" xr:uid="{00000000-0002-0000-0400-000006000000}">
          <x14:formula1>
            <xm:f>General!$I$2:$I$112</xm:f>
          </x14:formula1>
          <xm:sqref>D18:W18</xm:sqref>
        </x14:dataValidation>
        <x14:dataValidation type="list" allowBlank="1" showInputMessage="1" showErrorMessage="1" xr:uid="{00000000-0002-0000-0400-000007000000}">
          <x14:formula1>
            <xm:f>General!$H$2:$H$29</xm:f>
          </x14:formula1>
          <xm:sqref>D17:W17</xm:sqref>
        </x14:dataValidation>
        <x14:dataValidation type="list" allowBlank="1" showInputMessage="1" showErrorMessage="1" xr:uid="{00000000-0002-0000-0400-000008000000}">
          <x14:formula1>
            <xm:f>General!$G$2:$G$5</xm:f>
          </x14:formula1>
          <xm:sqref>D16:W16</xm:sqref>
        </x14:dataValidation>
        <x14:dataValidation type="list" allowBlank="1" showInputMessage="1" showErrorMessage="1" xr:uid="{00000000-0002-0000-0400-000009000000}">
          <x14:formula1>
            <xm:f>General!$E$2:$E$7</xm:f>
          </x14:formula1>
          <xm:sqref>D11:T11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3300"/>
  </sheetPr>
  <dimension ref="A1:AG649"/>
  <sheetViews>
    <sheetView topLeftCell="A225" zoomScale="90" zoomScaleNormal="90" workbookViewId="0">
      <selection activeCell="R245" sqref="A213:T250"/>
    </sheetView>
  </sheetViews>
  <sheetFormatPr baseColWidth="10" defaultColWidth="11.44140625" defaultRowHeight="13.2"/>
  <cols>
    <col min="1" max="1" width="13.109375" style="1" customWidth="1"/>
    <col min="2" max="2" width="5" style="1" customWidth="1"/>
    <col min="3" max="3" width="20.88671875" style="1" customWidth="1"/>
    <col min="4" max="4" width="8.44140625" style="1" customWidth="1"/>
    <col min="5" max="5" width="10" style="1" customWidth="1"/>
    <col min="6" max="6" width="9" style="1" customWidth="1"/>
    <col min="7" max="7" width="6.44140625" style="1" customWidth="1"/>
    <col min="8" max="8" width="2.6640625" style="1" customWidth="1"/>
    <col min="9" max="20" width="4.6640625" style="1" customWidth="1"/>
    <col min="21" max="21" width="9.109375" style="1" hidden="1" customWidth="1"/>
    <col min="22" max="22" width="11" style="1" customWidth="1"/>
    <col min="23" max="23" width="15.88671875" style="1" customWidth="1"/>
    <col min="24" max="24" width="12.33203125" style="1" customWidth="1"/>
    <col min="25" max="25" width="41.33203125" style="3" bestFit="1" customWidth="1"/>
    <col min="26" max="26" width="21.33203125" style="1" customWidth="1"/>
    <col min="27" max="27" width="28.109375" style="1" customWidth="1"/>
    <col min="28" max="28" width="27.5546875" style="1" customWidth="1"/>
    <col min="29" max="29" width="11.44140625" style="1"/>
    <col min="30" max="30" width="62.33203125" style="1" customWidth="1"/>
    <col min="31" max="31" width="44.6640625" style="1" customWidth="1"/>
    <col min="32" max="16384" width="11.44140625" style="1"/>
  </cols>
  <sheetData>
    <row r="1" spans="1:23">
      <c r="V1" s="2"/>
      <c r="W1" s="2"/>
    </row>
    <row r="2" spans="1:23" ht="18.75" customHeight="1" thickBot="1">
      <c r="A2" s="4"/>
      <c r="B2" s="4"/>
      <c r="C2" s="205" t="s">
        <v>0</v>
      </c>
      <c r="D2" s="205"/>
      <c r="E2" s="205"/>
      <c r="F2" s="206" t="s">
        <v>1</v>
      </c>
      <c r="G2" s="206"/>
      <c r="H2" s="206"/>
      <c r="I2" s="206"/>
      <c r="J2" s="206"/>
      <c r="K2" s="206"/>
      <c r="L2" s="206"/>
      <c r="M2" s="206"/>
      <c r="N2" s="206"/>
      <c r="O2" s="206"/>
      <c r="P2" s="206"/>
      <c r="Q2" s="206"/>
      <c r="R2" s="206"/>
      <c r="S2" s="206"/>
      <c r="T2" s="206"/>
      <c r="U2" s="5"/>
      <c r="V2" s="6"/>
      <c r="W2" s="6"/>
    </row>
    <row r="3" spans="1:23" ht="18.75" customHeight="1" thickBot="1">
      <c r="A3" s="4"/>
      <c r="B3" s="4"/>
      <c r="C3" s="205" t="s">
        <v>2</v>
      </c>
      <c r="D3" s="205"/>
      <c r="E3" s="205"/>
      <c r="F3" s="207" t="str">
        <f>IF(ISERROR(VLOOKUP(F2,General!B:C,2,FALSE))=TRUE,"",(VLOOKUP(F2,General!B:C,2,FALSE)))</f>
        <v>Quecholac</v>
      </c>
      <c r="G3" s="207"/>
      <c r="H3" s="207"/>
      <c r="I3" s="207"/>
      <c r="J3" s="207"/>
      <c r="K3" s="207"/>
      <c r="L3" s="207"/>
      <c r="M3" s="207"/>
      <c r="N3" s="207"/>
      <c r="O3" s="207"/>
      <c r="P3" s="207"/>
      <c r="Q3" s="207"/>
      <c r="R3" s="207"/>
      <c r="S3" s="207"/>
      <c r="T3" s="207"/>
      <c r="U3" s="5"/>
      <c r="V3" s="6"/>
      <c r="W3" s="6"/>
    </row>
    <row r="4" spans="1:23" ht="15.75" customHeight="1" thickBot="1">
      <c r="A4" s="4"/>
      <c r="B4" s="4"/>
      <c r="C4" s="4"/>
      <c r="D4" s="205" t="s">
        <v>4</v>
      </c>
      <c r="E4" s="205"/>
      <c r="F4" s="208">
        <v>2024</v>
      </c>
      <c r="G4" s="208"/>
      <c r="H4" s="208"/>
      <c r="I4" s="208"/>
      <c r="J4" s="208"/>
      <c r="K4" s="4"/>
      <c r="L4" s="4"/>
      <c r="M4" s="4"/>
      <c r="N4" s="4"/>
      <c r="O4" s="4"/>
      <c r="P4" s="4"/>
      <c r="Q4" s="4"/>
      <c r="R4" s="4"/>
      <c r="S4" s="4"/>
    </row>
    <row r="6" spans="1:23" ht="23.25" customHeight="1">
      <c r="A6" s="215" t="s">
        <v>5</v>
      </c>
      <c r="B6" s="216"/>
      <c r="C6" s="216"/>
      <c r="D6" s="216"/>
      <c r="E6" s="216"/>
      <c r="F6" s="216"/>
      <c r="G6" s="216"/>
      <c r="H6" s="216"/>
      <c r="I6" s="216"/>
      <c r="J6" s="216"/>
      <c r="K6" s="216"/>
      <c r="L6" s="216"/>
      <c r="M6" s="216"/>
      <c r="N6" s="216"/>
      <c r="O6" s="216"/>
      <c r="P6" s="216"/>
      <c r="Q6" s="216"/>
      <c r="R6" s="216"/>
      <c r="S6" s="216"/>
      <c r="T6" s="216"/>
      <c r="U6" s="216"/>
      <c r="V6" s="216"/>
      <c r="W6" s="217"/>
    </row>
    <row r="7" spans="1:23" ht="3.75" customHeight="1"/>
    <row r="8" spans="1:23" ht="18" customHeight="1">
      <c r="A8" s="213" t="s">
        <v>6</v>
      </c>
      <c r="B8" s="213"/>
      <c r="C8" s="213"/>
      <c r="D8" s="218" t="s">
        <v>977</v>
      </c>
      <c r="E8" s="218"/>
      <c r="F8" s="218"/>
      <c r="G8" s="218"/>
      <c r="H8" s="218"/>
      <c r="I8" s="218"/>
      <c r="J8" s="218"/>
      <c r="K8" s="218"/>
      <c r="L8" s="218"/>
      <c r="M8" s="218"/>
      <c r="N8" s="218"/>
      <c r="O8" s="218"/>
      <c r="P8" s="218"/>
      <c r="Q8" s="218"/>
      <c r="R8" s="218"/>
      <c r="S8" s="218"/>
      <c r="T8" s="218"/>
      <c r="U8" s="218"/>
      <c r="V8" s="218"/>
      <c r="W8" s="218"/>
    </row>
    <row r="9" spans="1:23" ht="17.25" customHeight="1">
      <c r="A9" s="213" t="s">
        <v>7</v>
      </c>
      <c r="B9" s="213"/>
      <c r="C9" s="213"/>
      <c r="D9" s="219" t="s">
        <v>978</v>
      </c>
      <c r="E9" s="219"/>
      <c r="F9" s="219"/>
      <c r="G9" s="219"/>
      <c r="H9" s="219"/>
      <c r="I9" s="219"/>
      <c r="J9" s="219"/>
      <c r="K9" s="219"/>
      <c r="L9" s="219"/>
      <c r="M9" s="219"/>
      <c r="N9" s="219"/>
      <c r="O9" s="219"/>
      <c r="P9" s="219"/>
      <c r="Q9" s="219"/>
      <c r="R9" s="219"/>
      <c r="S9" s="219"/>
      <c r="T9" s="219"/>
      <c r="U9" s="219"/>
      <c r="V9" s="219"/>
      <c r="W9" s="219"/>
    </row>
    <row r="10" spans="1:23" ht="17.25" customHeight="1">
      <c r="A10" s="213" t="s">
        <v>8</v>
      </c>
      <c r="B10" s="213"/>
      <c r="C10" s="213"/>
      <c r="D10" s="220">
        <f>SUM(D12:W12)</f>
        <v>102822240</v>
      </c>
      <c r="E10" s="220"/>
      <c r="F10" s="220"/>
      <c r="G10" s="220"/>
      <c r="H10" s="220"/>
      <c r="I10" s="220"/>
      <c r="J10" s="220"/>
      <c r="K10" s="220"/>
      <c r="L10" s="220"/>
      <c r="M10" s="220"/>
      <c r="N10" s="220"/>
      <c r="O10" s="220"/>
      <c r="P10" s="220"/>
      <c r="Q10" s="220"/>
      <c r="R10" s="220"/>
      <c r="S10" s="220"/>
      <c r="T10" s="220"/>
      <c r="U10" s="220"/>
      <c r="V10" s="220"/>
      <c r="W10" s="220"/>
    </row>
    <row r="11" spans="1:23" ht="27.75" customHeight="1">
      <c r="A11" s="213" t="s">
        <v>9</v>
      </c>
      <c r="B11" s="213"/>
      <c r="C11" s="214"/>
      <c r="D11" s="211" t="s">
        <v>591</v>
      </c>
      <c r="E11" s="211"/>
      <c r="F11" s="211"/>
      <c r="G11" s="211"/>
      <c r="H11" s="209" t="s">
        <v>594</v>
      </c>
      <c r="I11" s="209"/>
      <c r="J11" s="209"/>
      <c r="K11" s="209"/>
      <c r="L11" s="209"/>
      <c r="M11" s="209"/>
      <c r="N11" s="209"/>
      <c r="O11" s="211" t="s">
        <v>596</v>
      </c>
      <c r="P11" s="211"/>
      <c r="Q11" s="211"/>
      <c r="R11" s="211"/>
      <c r="S11" s="211"/>
      <c r="T11" s="211"/>
      <c r="U11" s="8"/>
      <c r="V11" s="211" t="s">
        <v>597</v>
      </c>
      <c r="W11" s="211"/>
    </row>
    <row r="12" spans="1:23" ht="27" customHeight="1">
      <c r="A12" s="213" t="s">
        <v>10</v>
      </c>
      <c r="B12" s="213"/>
      <c r="C12" s="7"/>
      <c r="D12" s="212">
        <v>8400000</v>
      </c>
      <c r="E12" s="212"/>
      <c r="F12" s="212"/>
      <c r="G12" s="212"/>
      <c r="H12" s="210">
        <v>87422240</v>
      </c>
      <c r="I12" s="210"/>
      <c r="J12" s="210"/>
      <c r="K12" s="210"/>
      <c r="L12" s="210"/>
      <c r="M12" s="210"/>
      <c r="N12" s="210"/>
      <c r="O12" s="212">
        <v>0</v>
      </c>
      <c r="P12" s="212"/>
      <c r="Q12" s="212"/>
      <c r="R12" s="212"/>
      <c r="S12" s="212"/>
      <c r="T12" s="212"/>
      <c r="U12" s="8"/>
      <c r="V12" s="212">
        <v>7000000</v>
      </c>
      <c r="W12" s="212"/>
    </row>
    <row r="13" spans="1:23" ht="5.25" customHeight="1">
      <c r="A13" s="7"/>
      <c r="B13" s="7"/>
      <c r="C13" s="7"/>
      <c r="D13" s="7"/>
      <c r="E13" s="7"/>
      <c r="F13" s="9"/>
      <c r="G13" s="9"/>
      <c r="H13" s="9"/>
      <c r="I13" s="9"/>
      <c r="J13" s="9"/>
      <c r="K13" s="9"/>
      <c r="L13" s="9"/>
      <c r="M13" s="9"/>
      <c r="N13" s="9"/>
      <c r="O13" s="9"/>
      <c r="P13" s="9"/>
      <c r="Q13" s="9"/>
      <c r="R13" s="9"/>
      <c r="S13" s="9"/>
      <c r="T13" s="9"/>
      <c r="U13" s="9"/>
      <c r="V13" s="9"/>
      <c r="W13" s="9"/>
    </row>
    <row r="14" spans="1:23" ht="18.75" customHeight="1">
      <c r="A14" s="129" t="s">
        <v>11</v>
      </c>
      <c r="B14" s="129"/>
      <c r="C14" s="129"/>
      <c r="D14" s="129"/>
      <c r="E14" s="129"/>
      <c r="F14" s="129"/>
      <c r="G14" s="129"/>
      <c r="H14" s="129"/>
      <c r="I14" s="129"/>
      <c r="J14" s="129"/>
      <c r="K14" s="129"/>
      <c r="L14" s="129"/>
      <c r="M14" s="129"/>
      <c r="N14" s="129"/>
      <c r="O14" s="129"/>
      <c r="P14" s="129"/>
      <c r="Q14" s="129"/>
      <c r="R14" s="129"/>
      <c r="S14" s="129"/>
      <c r="T14" s="129"/>
      <c r="U14" s="129"/>
      <c r="V14" s="129"/>
      <c r="W14" s="129"/>
    </row>
    <row r="15" spans="1:23" ht="15.75" customHeight="1">
      <c r="A15" s="203" t="s">
        <v>12</v>
      </c>
      <c r="B15" s="203"/>
      <c r="C15" s="203"/>
      <c r="D15" s="204" t="s">
        <v>13</v>
      </c>
      <c r="E15" s="204"/>
      <c r="F15" s="204"/>
      <c r="G15" s="204"/>
      <c r="H15" s="204"/>
      <c r="I15" s="204"/>
      <c r="J15" s="204"/>
      <c r="K15" s="204"/>
      <c r="L15" s="204"/>
      <c r="M15" s="204"/>
      <c r="N15" s="204"/>
      <c r="O15" s="204"/>
      <c r="P15" s="204"/>
      <c r="Q15" s="204"/>
      <c r="R15" s="204"/>
      <c r="S15" s="204"/>
      <c r="T15" s="204"/>
      <c r="U15" s="204"/>
      <c r="V15" s="204"/>
      <c r="W15" s="204"/>
    </row>
    <row r="16" spans="1:23" ht="16.5" customHeight="1">
      <c r="A16" s="200" t="s">
        <v>14</v>
      </c>
      <c r="B16" s="200"/>
      <c r="C16" s="200"/>
      <c r="D16" s="196" t="s">
        <v>602</v>
      </c>
      <c r="E16" s="196"/>
      <c r="F16" s="196"/>
      <c r="G16" s="196"/>
      <c r="H16" s="196"/>
      <c r="I16" s="196"/>
      <c r="J16" s="196"/>
      <c r="K16" s="196"/>
      <c r="L16" s="196"/>
      <c r="M16" s="196"/>
      <c r="N16" s="196"/>
      <c r="O16" s="196"/>
      <c r="P16" s="196"/>
      <c r="Q16" s="196"/>
      <c r="R16" s="196"/>
      <c r="S16" s="196"/>
      <c r="T16" s="196"/>
      <c r="U16" s="196"/>
      <c r="V16" s="196"/>
      <c r="W16" s="196"/>
    </row>
    <row r="17" spans="1:33" ht="17.25" customHeight="1">
      <c r="A17" s="200" t="s">
        <v>15</v>
      </c>
      <c r="B17" s="201"/>
      <c r="C17" s="201"/>
      <c r="D17" s="197" t="s">
        <v>614</v>
      </c>
      <c r="E17" s="198"/>
      <c r="F17" s="198"/>
      <c r="G17" s="198"/>
      <c r="H17" s="198"/>
      <c r="I17" s="198"/>
      <c r="J17" s="198"/>
      <c r="K17" s="198"/>
      <c r="L17" s="198"/>
      <c r="M17" s="198"/>
      <c r="N17" s="198"/>
      <c r="O17" s="198"/>
      <c r="P17" s="198"/>
      <c r="Q17" s="198"/>
      <c r="R17" s="198"/>
      <c r="S17" s="198"/>
      <c r="T17" s="198"/>
      <c r="U17" s="198"/>
      <c r="V17" s="198"/>
      <c r="W17" s="199"/>
    </row>
    <row r="18" spans="1:33" ht="22.5" customHeight="1">
      <c r="A18" s="200" t="s">
        <v>16</v>
      </c>
      <c r="B18" s="201"/>
      <c r="C18" s="201"/>
      <c r="D18" s="197" t="s">
        <v>979</v>
      </c>
      <c r="E18" s="198"/>
      <c r="F18" s="198"/>
      <c r="G18" s="198"/>
      <c r="H18" s="198"/>
      <c r="I18" s="198"/>
      <c r="J18" s="198"/>
      <c r="K18" s="198"/>
      <c r="L18" s="198"/>
      <c r="M18" s="198"/>
      <c r="N18" s="198"/>
      <c r="O18" s="198"/>
      <c r="P18" s="198"/>
      <c r="Q18" s="198"/>
      <c r="R18" s="198"/>
      <c r="S18" s="198"/>
      <c r="T18" s="198"/>
      <c r="U18" s="198"/>
      <c r="V18" s="198"/>
      <c r="W18" s="199"/>
    </row>
    <row r="19" spans="1:33" ht="21.75" customHeight="1">
      <c r="A19" s="200" t="s">
        <v>17</v>
      </c>
      <c r="B19" s="201"/>
      <c r="C19" s="201"/>
      <c r="D19" s="197"/>
      <c r="E19" s="198"/>
      <c r="F19" s="198"/>
      <c r="G19" s="198"/>
      <c r="H19" s="198"/>
      <c r="I19" s="198"/>
      <c r="J19" s="198"/>
      <c r="K19" s="198"/>
      <c r="L19" s="198"/>
      <c r="M19" s="198"/>
      <c r="N19" s="198"/>
      <c r="O19" s="198"/>
      <c r="P19" s="198"/>
      <c r="Q19" s="198"/>
      <c r="R19" s="198"/>
      <c r="S19" s="198"/>
      <c r="T19" s="198"/>
      <c r="U19" s="198"/>
      <c r="V19" s="198"/>
      <c r="W19" s="199"/>
    </row>
    <row r="20" spans="1:33" ht="6" customHeight="1">
      <c r="A20" s="7"/>
      <c r="B20" s="7"/>
      <c r="C20" s="7"/>
      <c r="D20" s="7"/>
      <c r="E20" s="7"/>
      <c r="F20" s="9"/>
      <c r="G20" s="9"/>
      <c r="H20" s="9"/>
      <c r="I20" s="9"/>
      <c r="J20" s="9"/>
      <c r="K20" s="9"/>
      <c r="L20" s="9"/>
      <c r="M20" s="9"/>
      <c r="N20" s="9"/>
      <c r="O20" s="9"/>
      <c r="P20" s="9"/>
      <c r="Q20" s="9"/>
      <c r="R20" s="9"/>
      <c r="S20" s="9"/>
      <c r="T20" s="9"/>
      <c r="U20" s="9"/>
      <c r="V20" s="9"/>
      <c r="W20" s="9"/>
    </row>
    <row r="21" spans="1:33" ht="18.75" customHeight="1">
      <c r="A21" s="129" t="s">
        <v>18</v>
      </c>
      <c r="B21" s="129"/>
      <c r="C21" s="129"/>
      <c r="D21" s="129"/>
      <c r="E21" s="129"/>
      <c r="F21" s="129"/>
      <c r="G21" s="129"/>
      <c r="H21" s="129"/>
      <c r="I21" s="129"/>
      <c r="J21" s="129"/>
      <c r="K21" s="129"/>
      <c r="L21" s="129"/>
      <c r="M21" s="129"/>
      <c r="N21" s="129"/>
      <c r="O21" s="129"/>
      <c r="P21" s="129"/>
      <c r="Q21" s="129"/>
      <c r="R21" s="129"/>
      <c r="S21" s="129"/>
      <c r="T21" s="129"/>
      <c r="U21" s="129"/>
      <c r="V21" s="129"/>
      <c r="W21" s="129"/>
    </row>
    <row r="22" spans="1:33" ht="20.25" customHeight="1">
      <c r="A22" s="202" t="s">
        <v>980</v>
      </c>
      <c r="B22" s="202"/>
      <c r="C22" s="202"/>
      <c r="D22" s="202"/>
      <c r="E22" s="202"/>
      <c r="F22" s="202"/>
      <c r="G22" s="202"/>
      <c r="H22" s="202"/>
      <c r="I22" s="202"/>
      <c r="J22" s="202"/>
      <c r="K22" s="202"/>
      <c r="L22" s="202"/>
      <c r="M22" s="202"/>
      <c r="N22" s="202"/>
      <c r="O22" s="202"/>
      <c r="P22" s="202"/>
      <c r="Q22" s="202"/>
      <c r="R22" s="202"/>
      <c r="S22" s="202"/>
      <c r="T22" s="202"/>
      <c r="U22" s="202"/>
      <c r="V22" s="202"/>
      <c r="W22" s="202"/>
    </row>
    <row r="23" spans="1:33" ht="22.5" customHeight="1">
      <c r="A23" s="129" t="s">
        <v>19</v>
      </c>
      <c r="B23" s="129"/>
      <c r="C23" s="129"/>
      <c r="D23" s="129"/>
      <c r="E23" s="129"/>
      <c r="F23" s="129"/>
      <c r="G23" s="129"/>
      <c r="H23" s="129"/>
      <c r="I23" s="129"/>
      <c r="J23" s="129"/>
      <c r="K23" s="129"/>
      <c r="L23" s="129"/>
      <c r="M23" s="129"/>
      <c r="N23" s="129"/>
      <c r="O23" s="129"/>
      <c r="P23" s="129"/>
      <c r="Q23" s="129"/>
      <c r="R23" s="129"/>
      <c r="S23" s="129"/>
      <c r="T23" s="129"/>
      <c r="U23" s="129"/>
      <c r="V23" s="129"/>
      <c r="W23" s="129"/>
    </row>
    <row r="24" spans="1:33" ht="24.75" customHeight="1">
      <c r="A24" s="196" t="s">
        <v>927</v>
      </c>
      <c r="B24" s="196"/>
      <c r="C24" s="196"/>
      <c r="D24" s="196"/>
      <c r="E24" s="196"/>
      <c r="F24" s="196"/>
      <c r="G24" s="196"/>
      <c r="H24" s="196"/>
      <c r="I24" s="196"/>
      <c r="J24" s="196"/>
      <c r="K24" s="196"/>
      <c r="L24" s="196"/>
      <c r="M24" s="196"/>
      <c r="N24" s="196"/>
      <c r="O24" s="196"/>
      <c r="P24" s="196"/>
      <c r="Q24" s="196"/>
      <c r="R24" s="196"/>
      <c r="S24" s="196"/>
      <c r="T24" s="196"/>
      <c r="U24" s="196"/>
      <c r="V24" s="196"/>
      <c r="W24" s="196"/>
    </row>
    <row r="25" spans="1:33" ht="20.25" customHeight="1">
      <c r="A25" s="129" t="s">
        <v>20</v>
      </c>
      <c r="B25" s="129"/>
      <c r="C25" s="129"/>
      <c r="D25" s="129"/>
      <c r="E25" s="129"/>
      <c r="F25" s="129"/>
      <c r="G25" s="129"/>
      <c r="H25" s="129"/>
      <c r="I25" s="129"/>
      <c r="J25" s="129"/>
      <c r="K25" s="129"/>
      <c r="L25" s="129"/>
      <c r="M25" s="129"/>
      <c r="N25" s="129"/>
      <c r="O25" s="129"/>
      <c r="P25" s="129"/>
      <c r="Q25" s="129"/>
      <c r="R25" s="129"/>
      <c r="S25" s="129"/>
      <c r="T25" s="129"/>
      <c r="U25" s="129"/>
      <c r="V25" s="129"/>
      <c r="W25" s="129"/>
    </row>
    <row r="26" spans="1:33" s="3" customFormat="1" ht="25.5" customHeight="1">
      <c r="A26" s="196" t="s">
        <v>981</v>
      </c>
      <c r="B26" s="196"/>
      <c r="C26" s="196"/>
      <c r="D26" s="196"/>
      <c r="E26" s="196"/>
      <c r="F26" s="196"/>
      <c r="G26" s="196"/>
      <c r="H26" s="196"/>
      <c r="I26" s="196"/>
      <c r="J26" s="196"/>
      <c r="K26" s="196"/>
      <c r="L26" s="196"/>
      <c r="M26" s="196"/>
      <c r="N26" s="196"/>
      <c r="O26" s="196"/>
      <c r="P26" s="196"/>
      <c r="Q26" s="196"/>
      <c r="R26" s="196"/>
      <c r="S26" s="196"/>
      <c r="T26" s="196"/>
      <c r="U26" s="196"/>
      <c r="V26" s="196"/>
      <c r="W26" s="196"/>
      <c r="X26" s="1"/>
      <c r="Z26" s="1"/>
      <c r="AA26" s="1"/>
      <c r="AB26" s="1"/>
      <c r="AC26" s="1"/>
      <c r="AD26" s="1"/>
      <c r="AE26" s="1"/>
      <c r="AF26" s="1"/>
      <c r="AG26" s="1"/>
    </row>
    <row r="27" spans="1:33" s="3" customFormat="1" ht="27.75" customHeight="1">
      <c r="A27" s="129" t="s">
        <v>21</v>
      </c>
      <c r="B27" s="129"/>
      <c r="C27" s="129"/>
      <c r="D27" s="129"/>
      <c r="E27" s="129"/>
      <c r="F27" s="129"/>
      <c r="G27" s="129"/>
      <c r="H27" s="129"/>
      <c r="I27" s="129"/>
      <c r="J27" s="129"/>
      <c r="K27" s="129"/>
      <c r="L27" s="129"/>
      <c r="M27" s="129"/>
      <c r="N27" s="129"/>
      <c r="O27" s="129"/>
      <c r="P27" s="129"/>
      <c r="Q27" s="129"/>
      <c r="R27" s="129"/>
      <c r="S27" s="129"/>
      <c r="T27" s="129"/>
      <c r="U27" s="129"/>
      <c r="V27" s="129"/>
      <c r="W27" s="129"/>
      <c r="X27" s="1"/>
      <c r="Z27" s="1"/>
      <c r="AA27" s="1"/>
      <c r="AB27" s="1"/>
      <c r="AC27" s="1"/>
      <c r="AD27" s="1"/>
      <c r="AE27" s="1"/>
      <c r="AF27" s="1"/>
      <c r="AG27" s="1"/>
    </row>
    <row r="28" spans="1:33" s="3" customFormat="1" ht="30" customHeight="1">
      <c r="A28" s="196"/>
      <c r="B28" s="196"/>
      <c r="C28" s="196"/>
      <c r="D28" s="196"/>
      <c r="E28" s="196"/>
      <c r="F28" s="196"/>
      <c r="G28" s="196"/>
      <c r="H28" s="196"/>
      <c r="I28" s="196"/>
      <c r="J28" s="196"/>
      <c r="K28" s="196"/>
      <c r="L28" s="196"/>
      <c r="M28" s="196"/>
      <c r="N28" s="196"/>
      <c r="O28" s="196"/>
      <c r="P28" s="196"/>
      <c r="Q28" s="196"/>
      <c r="R28" s="196"/>
      <c r="S28" s="196"/>
      <c r="T28" s="196"/>
      <c r="U28" s="196"/>
      <c r="V28" s="196"/>
      <c r="W28" s="196"/>
      <c r="X28" s="1"/>
      <c r="Z28" s="1"/>
      <c r="AA28" s="1"/>
      <c r="AB28" s="1"/>
      <c r="AC28" s="1"/>
      <c r="AD28" s="1"/>
      <c r="AE28" s="1"/>
      <c r="AF28" s="1"/>
      <c r="AG28" s="1"/>
    </row>
    <row r="29" spans="1:33" s="3" customFormat="1" ht="17.100000000000001" customHeight="1">
      <c r="A29" s="158" t="s">
        <v>22</v>
      </c>
      <c r="B29" s="159"/>
      <c r="C29" s="159"/>
      <c r="D29" s="159"/>
      <c r="E29" s="159"/>
      <c r="F29" s="159"/>
      <c r="G29" s="159"/>
      <c r="H29" s="159"/>
      <c r="I29" s="159"/>
      <c r="J29" s="159"/>
      <c r="K29" s="159"/>
      <c r="L29" s="159"/>
      <c r="M29" s="159"/>
      <c r="N29" s="159"/>
      <c r="O29" s="159"/>
      <c r="P29" s="159"/>
      <c r="Q29" s="159"/>
      <c r="R29" s="159"/>
      <c r="S29" s="159"/>
      <c r="T29" s="159"/>
      <c r="U29" s="159"/>
      <c r="V29" s="159"/>
      <c r="W29" s="160"/>
      <c r="X29" s="1"/>
      <c r="Z29" s="1"/>
      <c r="AA29" s="1"/>
      <c r="AB29" s="1"/>
      <c r="AC29" s="1"/>
      <c r="AD29" s="1"/>
      <c r="AE29" s="1"/>
      <c r="AF29" s="1"/>
      <c r="AG29" s="1"/>
    </row>
    <row r="30" spans="1:33" s="3" customFormat="1" ht="3" customHeight="1">
      <c r="A30" s="10"/>
      <c r="B30" s="10"/>
      <c r="C30" s="10"/>
      <c r="D30" s="10"/>
      <c r="E30" s="10"/>
      <c r="F30" s="10"/>
      <c r="G30" s="10"/>
      <c r="H30" s="10"/>
      <c r="I30" s="10"/>
      <c r="J30" s="10"/>
      <c r="K30" s="10"/>
      <c r="L30" s="10"/>
      <c r="M30" s="10"/>
      <c r="N30" s="10"/>
      <c r="O30" s="10"/>
      <c r="P30" s="10"/>
      <c r="Q30" s="10"/>
      <c r="R30" s="10"/>
      <c r="S30" s="10"/>
      <c r="T30" s="10"/>
      <c r="U30" s="10"/>
      <c r="V30" s="10"/>
      <c r="W30" s="11"/>
      <c r="X30" s="1"/>
      <c r="Z30" s="1"/>
      <c r="AA30" s="1"/>
      <c r="AB30" s="1"/>
      <c r="AC30" s="1"/>
      <c r="AD30" s="1"/>
      <c r="AE30" s="1"/>
      <c r="AF30" s="1"/>
      <c r="AG30" s="1"/>
    </row>
    <row r="31" spans="1:33" s="13" customFormat="1" ht="48" customHeight="1">
      <c r="A31" s="163" t="s">
        <v>23</v>
      </c>
      <c r="B31" s="163"/>
      <c r="C31" s="189" t="s">
        <v>982</v>
      </c>
      <c r="D31" s="190"/>
      <c r="E31" s="190"/>
      <c r="F31" s="190"/>
      <c r="G31" s="190"/>
      <c r="H31" s="190"/>
      <c r="I31" s="190"/>
      <c r="J31" s="190"/>
      <c r="K31" s="190"/>
      <c r="L31" s="190"/>
      <c r="M31" s="190"/>
      <c r="N31" s="190"/>
      <c r="O31" s="190"/>
      <c r="P31" s="190"/>
      <c r="Q31" s="190"/>
      <c r="R31" s="190"/>
      <c r="S31" s="190"/>
      <c r="T31" s="190"/>
      <c r="U31" s="190"/>
      <c r="V31" s="190"/>
      <c r="W31" s="191"/>
      <c r="X31" s="12"/>
      <c r="Z31" s="12"/>
      <c r="AA31" s="12"/>
      <c r="AB31" s="12"/>
      <c r="AC31" s="12"/>
      <c r="AD31" s="12"/>
      <c r="AE31" s="12"/>
      <c r="AF31" s="12"/>
      <c r="AG31" s="12"/>
    </row>
    <row r="32" spans="1:33" s="3" customFormat="1" ht="7.5" customHeight="1">
      <c r="A32" s="10"/>
      <c r="B32" s="10"/>
      <c r="C32" s="10"/>
      <c r="D32" s="10"/>
      <c r="E32" s="10"/>
      <c r="F32" s="10"/>
      <c r="G32" s="10"/>
      <c r="H32" s="10"/>
      <c r="I32" s="10"/>
      <c r="J32" s="10"/>
      <c r="K32" s="10"/>
      <c r="L32" s="10"/>
      <c r="M32" s="10"/>
      <c r="N32" s="10"/>
      <c r="O32" s="10"/>
      <c r="P32" s="10"/>
      <c r="Q32" s="10"/>
      <c r="R32" s="10"/>
      <c r="S32" s="10"/>
      <c r="T32" s="10"/>
      <c r="U32" s="10"/>
      <c r="V32" s="10"/>
      <c r="W32" s="11"/>
      <c r="X32" s="1"/>
      <c r="Z32" s="1"/>
      <c r="AA32" s="1"/>
      <c r="AB32" s="1"/>
      <c r="AC32" s="1"/>
      <c r="AD32" s="1"/>
      <c r="AE32" s="1"/>
      <c r="AF32" s="1"/>
      <c r="AG32" s="1"/>
    </row>
    <row r="33" spans="1:33" s="3" customFormat="1" ht="13.5" customHeight="1">
      <c r="A33" s="192" t="s">
        <v>24</v>
      </c>
      <c r="B33" s="193"/>
      <c r="C33" s="193"/>
      <c r="D33" s="193"/>
      <c r="E33" s="193"/>
      <c r="F33" s="193"/>
      <c r="G33" s="193"/>
      <c r="H33" s="193"/>
      <c r="I33" s="193"/>
      <c r="J33" s="193"/>
      <c r="K33" s="193"/>
      <c r="L33" s="193"/>
      <c r="M33" s="193"/>
      <c r="N33" s="193"/>
      <c r="O33" s="193"/>
      <c r="P33" s="193"/>
      <c r="Q33" s="193"/>
      <c r="R33" s="193"/>
      <c r="S33" s="193"/>
      <c r="T33" s="193"/>
      <c r="U33" s="193"/>
      <c r="V33" s="193"/>
      <c r="W33" s="194"/>
      <c r="X33" s="1"/>
      <c r="Z33" s="1"/>
      <c r="AA33" s="1"/>
      <c r="AB33" s="1"/>
      <c r="AC33" s="1"/>
      <c r="AD33" s="1"/>
      <c r="AE33" s="1"/>
      <c r="AF33" s="1"/>
      <c r="AG33" s="1"/>
    </row>
    <row r="34" spans="1:33" s="3" customFormat="1" ht="4.5" customHeight="1">
      <c r="A34" s="10"/>
      <c r="B34" s="10"/>
      <c r="C34" s="10"/>
      <c r="D34" s="10"/>
      <c r="E34" s="10"/>
      <c r="F34" s="10"/>
      <c r="G34" s="10"/>
      <c r="H34" s="10"/>
      <c r="I34" s="10"/>
      <c r="J34" s="10"/>
      <c r="K34" s="10"/>
      <c r="L34" s="10"/>
      <c r="M34" s="10"/>
      <c r="N34" s="10"/>
      <c r="O34" s="10"/>
      <c r="P34" s="10"/>
      <c r="Q34" s="10"/>
      <c r="R34" s="10"/>
      <c r="S34" s="10"/>
      <c r="T34" s="10"/>
      <c r="U34" s="10"/>
      <c r="V34" s="10"/>
      <c r="W34" s="11"/>
      <c r="X34" s="1"/>
      <c r="Z34" s="1"/>
      <c r="AA34" s="1"/>
      <c r="AB34" s="1"/>
      <c r="AC34" s="1"/>
      <c r="AD34" s="1"/>
      <c r="AE34" s="1"/>
      <c r="AF34" s="1"/>
      <c r="AG34" s="1"/>
    </row>
    <row r="35" spans="1:33" s="3" customFormat="1" ht="30" customHeight="1">
      <c r="A35" s="163" t="s">
        <v>25</v>
      </c>
      <c r="B35" s="163"/>
      <c r="C35" s="188" t="s">
        <v>983</v>
      </c>
      <c r="D35" s="188"/>
      <c r="E35" s="188"/>
      <c r="F35" s="188"/>
      <c r="G35" s="188"/>
      <c r="H35" s="188"/>
      <c r="I35" s="188"/>
      <c r="J35" s="188"/>
      <c r="K35" s="188"/>
      <c r="L35" s="188"/>
      <c r="M35" s="188"/>
      <c r="N35" s="188"/>
      <c r="O35" s="188"/>
      <c r="P35" s="188"/>
      <c r="Q35" s="188"/>
      <c r="R35" s="188"/>
      <c r="S35" s="188"/>
      <c r="T35" s="188"/>
      <c r="U35" s="188"/>
      <c r="V35" s="188"/>
      <c r="W35" s="188"/>
      <c r="X35" s="1"/>
      <c r="Z35" s="1"/>
      <c r="AA35" s="1"/>
      <c r="AB35" s="1"/>
      <c r="AC35" s="1"/>
      <c r="AD35" s="1"/>
      <c r="AE35" s="1"/>
      <c r="AF35" s="1"/>
      <c r="AG35" s="1"/>
    </row>
    <row r="36" spans="1:33" s="3" customFormat="1" ht="3.75" customHeight="1">
      <c r="A36" s="14"/>
      <c r="B36" s="10"/>
      <c r="C36" s="10"/>
      <c r="D36" s="10"/>
      <c r="E36" s="10"/>
      <c r="F36" s="10"/>
      <c r="I36" s="10"/>
      <c r="J36" s="10"/>
      <c r="K36" s="10"/>
      <c r="L36" s="10"/>
      <c r="M36" s="10"/>
      <c r="N36" s="10"/>
      <c r="O36" s="10"/>
      <c r="P36" s="10"/>
      <c r="Q36" s="10"/>
      <c r="R36" s="10"/>
      <c r="S36" s="10"/>
      <c r="T36" s="10"/>
      <c r="U36" s="10"/>
      <c r="V36" s="10"/>
      <c r="W36" s="11"/>
      <c r="X36" s="1"/>
      <c r="Z36" s="1"/>
      <c r="AA36" s="1"/>
      <c r="AB36" s="1"/>
      <c r="AC36" s="1"/>
      <c r="AD36" s="1"/>
      <c r="AE36" s="1"/>
      <c r="AF36" s="1"/>
      <c r="AG36" s="1"/>
    </row>
    <row r="37" spans="1:33" s="3" customFormat="1" ht="27" customHeight="1">
      <c r="A37" s="164" t="s">
        <v>26</v>
      </c>
      <c r="B37" s="166"/>
      <c r="C37" s="93" t="s">
        <v>877</v>
      </c>
      <c r="D37" s="10"/>
      <c r="E37" s="163" t="s">
        <v>27</v>
      </c>
      <c r="F37" s="163"/>
      <c r="G37" s="187" t="s">
        <v>879</v>
      </c>
      <c r="H37" s="187"/>
      <c r="I37" s="187"/>
      <c r="J37" s="187"/>
      <c r="K37" s="10"/>
      <c r="L37" s="10"/>
      <c r="M37" s="163" t="s">
        <v>28</v>
      </c>
      <c r="N37" s="163"/>
      <c r="O37" s="163"/>
      <c r="P37" s="163"/>
      <c r="Q37" s="187" t="s">
        <v>881</v>
      </c>
      <c r="R37" s="187"/>
      <c r="S37" s="187"/>
      <c r="T37" s="187"/>
      <c r="U37" s="187"/>
      <c r="V37" s="187"/>
      <c r="W37" s="187"/>
      <c r="X37" s="1"/>
      <c r="Z37" s="1"/>
      <c r="AA37" s="1"/>
      <c r="AB37" s="1"/>
      <c r="AC37" s="1"/>
      <c r="AD37" s="1"/>
      <c r="AE37" s="1"/>
      <c r="AF37" s="1"/>
      <c r="AG37" s="1"/>
    </row>
    <row r="38" spans="1:33" s="3" customFormat="1" ht="5.25" customHeight="1">
      <c r="A38" s="14"/>
      <c r="B38" s="10"/>
      <c r="C38" s="10"/>
      <c r="D38" s="10"/>
      <c r="E38" s="10"/>
      <c r="F38" s="10"/>
      <c r="I38" s="10"/>
      <c r="J38" s="10"/>
      <c r="K38" s="10"/>
      <c r="L38" s="10"/>
      <c r="M38" s="10"/>
      <c r="N38" s="10"/>
      <c r="O38" s="10"/>
      <c r="P38" s="10"/>
      <c r="Q38" s="10"/>
      <c r="R38" s="10"/>
      <c r="S38" s="10"/>
      <c r="T38" s="10"/>
      <c r="U38" s="10"/>
      <c r="V38" s="10"/>
      <c r="W38" s="11"/>
      <c r="X38" s="1"/>
      <c r="Z38" s="1"/>
      <c r="AA38" s="1"/>
      <c r="AB38" s="1"/>
      <c r="AC38" s="1"/>
      <c r="AD38" s="1"/>
      <c r="AE38" s="1"/>
      <c r="AF38" s="1"/>
      <c r="AG38" s="1"/>
    </row>
    <row r="39" spans="1:33" s="3" customFormat="1" ht="27" customHeight="1">
      <c r="A39" s="164" t="s">
        <v>29</v>
      </c>
      <c r="B39" s="166"/>
      <c r="C39" s="16" t="s">
        <v>878</v>
      </c>
      <c r="D39" s="10"/>
      <c r="E39" s="164" t="s">
        <v>30</v>
      </c>
      <c r="F39" s="166"/>
      <c r="G39" s="187" t="s">
        <v>880</v>
      </c>
      <c r="H39" s="187"/>
      <c r="I39" s="187"/>
      <c r="J39" s="187"/>
      <c r="K39" s="10"/>
      <c r="L39" s="10"/>
      <c r="M39" s="163" t="s">
        <v>31</v>
      </c>
      <c r="N39" s="163"/>
      <c r="O39" s="163"/>
      <c r="P39" s="163"/>
      <c r="Q39" s="187" t="s">
        <v>882</v>
      </c>
      <c r="R39" s="187"/>
      <c r="S39" s="187"/>
      <c r="T39" s="187"/>
      <c r="U39" s="187"/>
      <c r="V39" s="187"/>
      <c r="W39" s="187"/>
      <c r="X39" s="1"/>
      <c r="Z39" s="1"/>
      <c r="AA39" s="1"/>
      <c r="AB39" s="1"/>
      <c r="AC39" s="1"/>
      <c r="AD39" s="1"/>
      <c r="AE39" s="1"/>
      <c r="AF39" s="1"/>
      <c r="AG39" s="1"/>
    </row>
    <row r="40" spans="1:33" s="3" customFormat="1" ht="5.25" customHeight="1">
      <c r="A40" s="10"/>
      <c r="B40" s="10"/>
      <c r="C40" s="10"/>
      <c r="D40" s="10"/>
      <c r="E40" s="10"/>
      <c r="F40" s="10"/>
      <c r="G40" s="10"/>
      <c r="H40" s="10"/>
      <c r="I40" s="10"/>
      <c r="J40" s="10"/>
      <c r="K40" s="10"/>
      <c r="L40" s="10"/>
      <c r="M40" s="10"/>
      <c r="N40" s="10"/>
      <c r="O40" s="10"/>
      <c r="P40" s="10"/>
      <c r="Q40" s="10"/>
      <c r="R40" s="10"/>
      <c r="S40" s="10"/>
      <c r="T40" s="10"/>
      <c r="U40" s="10"/>
      <c r="V40" s="10"/>
      <c r="W40" s="17"/>
      <c r="X40" s="1"/>
      <c r="Z40" s="1"/>
      <c r="AA40" s="1"/>
      <c r="AB40" s="1"/>
      <c r="AC40" s="1"/>
      <c r="AD40" s="1"/>
      <c r="AE40" s="1"/>
      <c r="AF40" s="1"/>
      <c r="AG40" s="1"/>
    </row>
    <row r="41" spans="1:33" s="3" customFormat="1" ht="15.75" customHeight="1">
      <c r="C41" s="163" t="s">
        <v>32</v>
      </c>
      <c r="D41" s="163"/>
      <c r="E41" s="163"/>
      <c r="F41" s="163"/>
      <c r="H41" s="10"/>
      <c r="I41" s="10"/>
      <c r="J41" s="10"/>
      <c r="O41" s="163" t="s">
        <v>33</v>
      </c>
      <c r="P41" s="163"/>
      <c r="Q41" s="163"/>
      <c r="R41" s="163"/>
      <c r="S41" s="163"/>
      <c r="T41" s="163"/>
      <c r="U41" s="163"/>
      <c r="V41" s="163"/>
      <c r="W41" s="11"/>
      <c r="X41" s="1"/>
      <c r="Z41" s="1"/>
      <c r="AA41" s="1"/>
      <c r="AB41" s="1"/>
      <c r="AC41" s="1"/>
      <c r="AD41" s="1"/>
      <c r="AE41" s="1"/>
      <c r="AF41" s="1"/>
      <c r="AG41" s="1"/>
    </row>
    <row r="42" spans="1:33" s="3" customFormat="1" ht="24.75" customHeight="1">
      <c r="A42" s="10"/>
      <c r="B42" s="10"/>
      <c r="C42" s="18">
        <v>1</v>
      </c>
      <c r="D42" s="10"/>
      <c r="E42" s="183">
        <v>2024</v>
      </c>
      <c r="F42" s="183"/>
      <c r="H42" s="10"/>
      <c r="I42" s="10"/>
      <c r="J42" s="10"/>
      <c r="O42" s="184">
        <v>98</v>
      </c>
      <c r="P42" s="184"/>
      <c r="Q42" s="184"/>
      <c r="R42" s="184"/>
      <c r="S42" s="184"/>
      <c r="T42" s="184"/>
      <c r="U42" s="184"/>
      <c r="V42" s="184"/>
      <c r="X42" s="1"/>
      <c r="Z42" s="1"/>
      <c r="AA42" s="1"/>
      <c r="AB42" s="1"/>
      <c r="AC42" s="1"/>
      <c r="AD42" s="1"/>
      <c r="AE42" s="1"/>
      <c r="AF42" s="1"/>
      <c r="AG42" s="1"/>
    </row>
    <row r="43" spans="1:33" s="19" customFormat="1" ht="12" customHeight="1">
      <c r="C43" s="20" t="s">
        <v>34</v>
      </c>
      <c r="D43" s="21"/>
      <c r="E43" s="185" t="s">
        <v>35</v>
      </c>
      <c r="F43" s="185"/>
      <c r="G43" s="21"/>
      <c r="I43" s="21"/>
      <c r="J43" s="21"/>
      <c r="K43" s="21"/>
      <c r="L43" s="21"/>
      <c r="M43" s="21"/>
      <c r="N43" s="21"/>
      <c r="O43" s="20"/>
      <c r="P43" s="20"/>
      <c r="Q43" s="20"/>
      <c r="R43" s="20"/>
      <c r="S43" s="20"/>
      <c r="T43" s="20"/>
      <c r="U43" s="20"/>
      <c r="V43" s="20"/>
      <c r="W43" s="22"/>
      <c r="X43" s="23"/>
      <c r="Z43" s="23"/>
      <c r="AA43" s="23"/>
      <c r="AB43" s="23"/>
      <c r="AC43" s="23"/>
      <c r="AD43" s="23"/>
      <c r="AE43" s="23"/>
      <c r="AF43" s="23"/>
      <c r="AG43" s="23"/>
    </row>
    <row r="44" spans="1:33" s="3" customFormat="1" ht="3" customHeight="1">
      <c r="A44" s="10"/>
      <c r="B44" s="10"/>
      <c r="C44" s="10"/>
      <c r="D44" s="10"/>
      <c r="E44" s="10"/>
      <c r="F44" s="10"/>
      <c r="G44" s="10"/>
      <c r="H44" s="10"/>
      <c r="I44" s="10"/>
      <c r="J44" s="10"/>
      <c r="K44" s="10"/>
      <c r="L44" s="10"/>
      <c r="M44" s="10"/>
      <c r="N44" s="10"/>
      <c r="O44" s="10"/>
      <c r="P44" s="10"/>
      <c r="Q44" s="10"/>
      <c r="R44" s="10"/>
      <c r="S44" s="10"/>
      <c r="T44" s="10"/>
      <c r="U44" s="10"/>
      <c r="V44" s="10"/>
      <c r="W44" s="11"/>
      <c r="X44" s="1"/>
      <c r="Z44" s="1"/>
      <c r="AA44" s="1"/>
      <c r="AB44" s="1"/>
      <c r="AC44" s="1"/>
      <c r="AD44" s="1"/>
      <c r="AE44" s="1"/>
      <c r="AF44" s="1"/>
      <c r="AG44" s="1"/>
    </row>
    <row r="45" spans="1:33" s="3" customFormat="1" ht="20.25" customHeight="1">
      <c r="A45" s="186" t="s">
        <v>36</v>
      </c>
      <c r="B45" s="186"/>
      <c r="C45" s="186"/>
      <c r="D45" s="186"/>
      <c r="E45" s="186"/>
      <c r="F45" s="186"/>
      <c r="G45" s="186"/>
      <c r="H45" s="186"/>
      <c r="I45" s="186"/>
      <c r="J45" s="186"/>
      <c r="K45" s="186"/>
      <c r="L45" s="186"/>
      <c r="M45" s="186"/>
      <c r="N45" s="186"/>
      <c r="O45" s="186"/>
      <c r="P45" s="186"/>
      <c r="Q45" s="186"/>
      <c r="R45" s="186"/>
      <c r="S45" s="186"/>
      <c r="T45" s="186"/>
      <c r="U45" s="186"/>
      <c r="V45" s="186"/>
      <c r="W45" s="186"/>
      <c r="X45" s="1"/>
      <c r="Z45" s="1"/>
      <c r="AA45" s="1"/>
      <c r="AB45" s="1"/>
      <c r="AC45" s="1"/>
      <c r="AD45" s="1"/>
      <c r="AE45" s="1"/>
      <c r="AF45" s="1"/>
      <c r="AG45" s="1"/>
    </row>
    <row r="46" spans="1:33" s="3" customFormat="1" ht="15.75" customHeight="1">
      <c r="A46" s="171" t="s">
        <v>37</v>
      </c>
      <c r="B46" s="172"/>
      <c r="C46" s="163" t="s">
        <v>25</v>
      </c>
      <c r="D46" s="163"/>
      <c r="E46" s="175" t="s">
        <v>38</v>
      </c>
      <c r="F46" s="164" t="s">
        <v>39</v>
      </c>
      <c r="G46" s="165"/>
      <c r="H46" s="165"/>
      <c r="I46" s="165"/>
      <c r="J46" s="165"/>
      <c r="K46" s="165"/>
      <c r="L46" s="165"/>
      <c r="M46" s="165"/>
      <c r="N46" s="165"/>
      <c r="O46" s="165"/>
      <c r="P46" s="165"/>
      <c r="Q46" s="165"/>
      <c r="R46" s="165"/>
      <c r="S46" s="165"/>
      <c r="T46" s="166"/>
      <c r="U46" s="76"/>
      <c r="V46" s="177" t="s">
        <v>40</v>
      </c>
      <c r="W46" s="163" t="s">
        <v>41</v>
      </c>
      <c r="X46" s="1"/>
      <c r="Z46" s="1"/>
      <c r="AA46" s="1"/>
      <c r="AB46" s="1"/>
      <c r="AC46" s="1"/>
      <c r="AD46" s="1"/>
      <c r="AE46" s="1"/>
      <c r="AF46" s="1"/>
      <c r="AG46" s="1"/>
    </row>
    <row r="47" spans="1:33" ht="18.75" customHeight="1">
      <c r="A47" s="173"/>
      <c r="B47" s="174"/>
      <c r="C47" s="163"/>
      <c r="D47" s="163"/>
      <c r="E47" s="176"/>
      <c r="F47" s="179" t="s">
        <v>42</v>
      </c>
      <c r="G47" s="180"/>
      <c r="H47" s="181"/>
      <c r="I47" s="25" t="s">
        <v>43</v>
      </c>
      <c r="J47" s="25" t="s">
        <v>44</v>
      </c>
      <c r="K47" s="25" t="s">
        <v>45</v>
      </c>
      <c r="L47" s="25" t="s">
        <v>46</v>
      </c>
      <c r="M47" s="25" t="s">
        <v>47</v>
      </c>
      <c r="N47" s="25" t="s">
        <v>48</v>
      </c>
      <c r="O47" s="25" t="s">
        <v>49</v>
      </c>
      <c r="P47" s="25" t="s">
        <v>50</v>
      </c>
      <c r="Q47" s="25" t="s">
        <v>51</v>
      </c>
      <c r="R47" s="25" t="s">
        <v>52</v>
      </c>
      <c r="S47" s="25" t="s">
        <v>53</v>
      </c>
      <c r="T47" s="25" t="s">
        <v>54</v>
      </c>
      <c r="U47" s="26"/>
      <c r="V47" s="178"/>
      <c r="W47" s="163"/>
    </row>
    <row r="48" spans="1:33" ht="29.25" customHeight="1">
      <c r="A48" s="167" t="s">
        <v>55</v>
      </c>
      <c r="B48" s="167"/>
      <c r="C48" s="182" t="s">
        <v>982</v>
      </c>
      <c r="D48" s="182"/>
      <c r="E48" s="27" t="s">
        <v>1087</v>
      </c>
      <c r="F48" s="149" t="s">
        <v>56</v>
      </c>
      <c r="G48" s="150"/>
      <c r="H48" s="151"/>
      <c r="I48" s="80">
        <f>+I79</f>
        <v>10</v>
      </c>
      <c r="J48" s="80">
        <f t="shared" ref="J48:T48" si="0">+J79</f>
        <v>7</v>
      </c>
      <c r="K48" s="80">
        <f t="shared" si="0"/>
        <v>10</v>
      </c>
      <c r="L48" s="80">
        <f t="shared" si="0"/>
        <v>7</v>
      </c>
      <c r="M48" s="80">
        <f t="shared" si="0"/>
        <v>8</v>
      </c>
      <c r="N48" s="80">
        <f t="shared" si="0"/>
        <v>13</v>
      </c>
      <c r="O48" s="80">
        <f t="shared" si="0"/>
        <v>8</v>
      </c>
      <c r="P48" s="80">
        <f t="shared" si="0"/>
        <v>7</v>
      </c>
      <c r="Q48" s="80">
        <f t="shared" si="0"/>
        <v>7</v>
      </c>
      <c r="R48" s="80">
        <f t="shared" si="0"/>
        <v>7</v>
      </c>
      <c r="S48" s="80">
        <f t="shared" si="0"/>
        <v>7</v>
      </c>
      <c r="T48" s="80">
        <f t="shared" si="0"/>
        <v>7</v>
      </c>
      <c r="U48" s="30"/>
      <c r="V48" s="77">
        <f>IF(SUM(I48:T48)=0,"",SUM(I48:T48))</f>
        <v>98</v>
      </c>
      <c r="W48" s="142">
        <f>IF(ISERROR(V53/V48)=TRUE,"",(V53/V48))</f>
        <v>0.95918367346938771</v>
      </c>
      <c r="Y48" s="1"/>
    </row>
    <row r="49" spans="1:33" ht="30" customHeight="1">
      <c r="A49" s="167" t="s">
        <v>57</v>
      </c>
      <c r="B49" s="167"/>
      <c r="C49" s="182"/>
      <c r="D49" s="182"/>
      <c r="E49" s="27"/>
      <c r="F49" s="149" t="s">
        <v>58</v>
      </c>
      <c r="G49" s="150"/>
      <c r="H49" s="151"/>
      <c r="I49" s="28"/>
      <c r="J49" s="29"/>
      <c r="K49" s="29"/>
      <c r="L49" s="29"/>
      <c r="M49" s="29"/>
      <c r="N49" s="29"/>
      <c r="O49" s="29"/>
      <c r="P49" s="29"/>
      <c r="Q49" s="29"/>
      <c r="R49" s="29"/>
      <c r="S49" s="29"/>
      <c r="T49" s="29"/>
      <c r="U49" s="29"/>
      <c r="V49" s="77" t="str">
        <f>IF(SUM(I49:T49)=0,"",SUM(I49:T49))</f>
        <v/>
      </c>
      <c r="W49" s="142"/>
      <c r="Y49" s="1"/>
      <c r="AA49" s="3"/>
    </row>
    <row r="50" spans="1:33" ht="17.25" customHeight="1">
      <c r="A50" s="170" t="s">
        <v>59</v>
      </c>
      <c r="B50" s="170"/>
      <c r="C50" s="170"/>
      <c r="D50" s="170"/>
      <c r="E50" s="170"/>
      <c r="F50" s="170"/>
      <c r="G50" s="170"/>
      <c r="H50" s="170"/>
      <c r="I50" s="170"/>
      <c r="J50" s="170"/>
      <c r="K50" s="170"/>
      <c r="L50" s="170"/>
      <c r="M50" s="170"/>
      <c r="N50" s="170"/>
      <c r="O50" s="170"/>
      <c r="P50" s="170"/>
      <c r="Q50" s="170"/>
      <c r="R50" s="170"/>
      <c r="S50" s="170"/>
      <c r="T50" s="170"/>
      <c r="U50" s="170"/>
      <c r="V50" s="170"/>
      <c r="W50" s="170"/>
    </row>
    <row r="51" spans="1:33" s="3" customFormat="1" ht="15.75" customHeight="1">
      <c r="A51" s="171" t="s">
        <v>37</v>
      </c>
      <c r="B51" s="172"/>
      <c r="C51" s="163" t="s">
        <v>25</v>
      </c>
      <c r="D51" s="163"/>
      <c r="E51" s="175" t="s">
        <v>38</v>
      </c>
      <c r="F51" s="164" t="s">
        <v>39</v>
      </c>
      <c r="G51" s="165"/>
      <c r="H51" s="165"/>
      <c r="I51" s="165"/>
      <c r="J51" s="165"/>
      <c r="K51" s="165"/>
      <c r="L51" s="165"/>
      <c r="M51" s="165"/>
      <c r="N51" s="165"/>
      <c r="O51" s="165"/>
      <c r="P51" s="165"/>
      <c r="Q51" s="165"/>
      <c r="R51" s="165"/>
      <c r="S51" s="165"/>
      <c r="T51" s="166"/>
      <c r="U51" s="24"/>
      <c r="V51" s="177" t="s">
        <v>40</v>
      </c>
      <c r="W51" s="163" t="s">
        <v>60</v>
      </c>
      <c r="X51" s="1"/>
      <c r="Z51" s="1"/>
      <c r="AA51" s="1"/>
      <c r="AB51" s="1"/>
      <c r="AC51" s="1"/>
      <c r="AD51" s="1"/>
      <c r="AE51" s="1"/>
      <c r="AF51" s="1"/>
      <c r="AG51" s="1"/>
    </row>
    <row r="52" spans="1:33" ht="18.75" customHeight="1">
      <c r="A52" s="173"/>
      <c r="B52" s="174"/>
      <c r="C52" s="163"/>
      <c r="D52" s="163"/>
      <c r="E52" s="176"/>
      <c r="F52" s="179" t="s">
        <v>59</v>
      </c>
      <c r="G52" s="180"/>
      <c r="H52" s="181"/>
      <c r="I52" s="25" t="s">
        <v>43</v>
      </c>
      <c r="J52" s="25" t="s">
        <v>44</v>
      </c>
      <c r="K52" s="25" t="s">
        <v>45</v>
      </c>
      <c r="L52" s="25" t="s">
        <v>46</v>
      </c>
      <c r="M52" s="25" t="s">
        <v>47</v>
      </c>
      <c r="N52" s="25" t="s">
        <v>48</v>
      </c>
      <c r="O52" s="25" t="s">
        <v>49</v>
      </c>
      <c r="P52" s="25" t="s">
        <v>50</v>
      </c>
      <c r="Q52" s="25" t="s">
        <v>51</v>
      </c>
      <c r="R52" s="25" t="s">
        <v>52</v>
      </c>
      <c r="S52" s="25" t="s">
        <v>53</v>
      </c>
      <c r="T52" s="25" t="s">
        <v>54</v>
      </c>
      <c r="U52" s="26"/>
      <c r="V52" s="178"/>
      <c r="W52" s="163"/>
    </row>
    <row r="53" spans="1:33" ht="29.25" customHeight="1">
      <c r="A53" s="167" t="s">
        <v>55</v>
      </c>
      <c r="B53" s="167"/>
      <c r="C53" s="168" t="str">
        <f>IF(C48=0,"",C48)</f>
        <v>Contribuir a Optimizar la estructura orgánica Municipal, patrimonio y capital humano para eficientar el servicio a la ciudadanía y el cumplimiento de las obligaciones del area de Tesoreria Municipal.</v>
      </c>
      <c r="D53" s="169"/>
      <c r="E53" s="79" t="str">
        <f>IF(E48=0,"",E48)</f>
        <v>Cumplimieto final al programa presupuestario.</v>
      </c>
      <c r="F53" s="149" t="s">
        <v>61</v>
      </c>
      <c r="G53" s="150"/>
      <c r="H53" s="151"/>
      <c r="I53" s="80">
        <f>+I84</f>
        <v>10</v>
      </c>
      <c r="J53" s="80">
        <f t="shared" ref="J53:T53" si="1">+J84</f>
        <v>7</v>
      </c>
      <c r="K53" s="80">
        <f t="shared" si="1"/>
        <v>10</v>
      </c>
      <c r="L53" s="80">
        <f t="shared" si="1"/>
        <v>7</v>
      </c>
      <c r="M53" s="80">
        <f t="shared" si="1"/>
        <v>8</v>
      </c>
      <c r="N53" s="80">
        <f t="shared" si="1"/>
        <v>9</v>
      </c>
      <c r="O53" s="80">
        <f t="shared" si="1"/>
        <v>8</v>
      </c>
      <c r="P53" s="80">
        <f t="shared" si="1"/>
        <v>7</v>
      </c>
      <c r="Q53" s="80">
        <f t="shared" si="1"/>
        <v>7</v>
      </c>
      <c r="R53" s="80">
        <f t="shared" si="1"/>
        <v>7</v>
      </c>
      <c r="S53" s="80">
        <f t="shared" si="1"/>
        <v>7</v>
      </c>
      <c r="T53" s="80">
        <f t="shared" si="1"/>
        <v>7</v>
      </c>
      <c r="U53" s="30"/>
      <c r="V53" s="77">
        <f>IF(SUM(I53:T53)=0,"",SUM(I53:T53))</f>
        <v>94</v>
      </c>
      <c r="W53" s="142">
        <f>IF(ISERROR(V53/V48)=TRUE,"",(V53/V48))</f>
        <v>0.95918367346938771</v>
      </c>
      <c r="Y53" s="1"/>
    </row>
    <row r="54" spans="1:33" ht="30" customHeight="1">
      <c r="A54" s="167" t="s">
        <v>57</v>
      </c>
      <c r="B54" s="167"/>
      <c r="C54" s="168" t="str">
        <f>IF(C49=0,"",C49)</f>
        <v/>
      </c>
      <c r="D54" s="169"/>
      <c r="E54" s="79" t="str">
        <f>IF(E49=0,"",E49)</f>
        <v/>
      </c>
      <c r="F54" s="149" t="s">
        <v>62</v>
      </c>
      <c r="G54" s="150"/>
      <c r="H54" s="151"/>
      <c r="I54" s="28"/>
      <c r="J54" s="29"/>
      <c r="K54" s="29"/>
      <c r="L54" s="29"/>
      <c r="M54" s="29"/>
      <c r="N54" s="29"/>
      <c r="O54" s="29"/>
      <c r="P54" s="29"/>
      <c r="Q54" s="29"/>
      <c r="R54" s="29"/>
      <c r="S54" s="29"/>
      <c r="T54" s="29"/>
      <c r="U54" s="29"/>
      <c r="V54" s="77" t="str">
        <f>IF(SUM(I54:T54)=0,"",SUM(I54:T54))</f>
        <v/>
      </c>
      <c r="W54" s="142"/>
      <c r="Y54" s="1"/>
      <c r="AA54" s="3"/>
    </row>
    <row r="55" spans="1:33" ht="5.25" customHeight="1">
      <c r="A55" s="31"/>
      <c r="B55" s="31"/>
      <c r="C55" s="31"/>
      <c r="D55" s="32"/>
      <c r="E55" s="32"/>
      <c r="F55" s="33"/>
      <c r="G55" s="33"/>
      <c r="H55" s="33"/>
      <c r="I55" s="32"/>
      <c r="J55" s="34"/>
      <c r="K55" s="34"/>
      <c r="L55" s="34"/>
      <c r="M55" s="34"/>
      <c r="N55" s="34"/>
      <c r="O55" s="34"/>
      <c r="P55" s="34"/>
      <c r="Q55" s="34"/>
      <c r="R55" s="34"/>
      <c r="S55" s="34"/>
      <c r="T55" s="34"/>
      <c r="U55" s="34"/>
      <c r="V55" s="35"/>
      <c r="W55" s="36"/>
    </row>
    <row r="56" spans="1:33" ht="16.5" customHeight="1">
      <c r="A56" s="152" t="s">
        <v>63</v>
      </c>
      <c r="B56" s="152"/>
      <c r="C56" s="152"/>
      <c r="D56" s="152"/>
      <c r="E56" s="152"/>
      <c r="F56" s="152"/>
      <c r="G56" s="152"/>
      <c r="H56" s="152"/>
      <c r="I56" s="152"/>
      <c r="J56" s="152"/>
      <c r="K56" s="152"/>
      <c r="L56" s="152"/>
      <c r="M56" s="152"/>
      <c r="N56" s="152"/>
      <c r="O56" s="152"/>
      <c r="P56" s="152"/>
      <c r="Q56" s="152"/>
      <c r="R56" s="152"/>
      <c r="S56" s="152"/>
      <c r="T56" s="152"/>
      <c r="U56" s="152"/>
      <c r="V56" s="152"/>
      <c r="W56" s="38">
        <f>IF(ISERROR(V53/V48)=TRUE,"",(V53/V48))</f>
        <v>0.95918367346938771</v>
      </c>
    </row>
    <row r="57" spans="1:33" ht="6.75" customHeight="1">
      <c r="A57" s="37"/>
      <c r="B57" s="37"/>
      <c r="C57" s="37"/>
      <c r="D57" s="37"/>
      <c r="E57" s="37"/>
      <c r="F57" s="37"/>
      <c r="G57" s="37"/>
      <c r="H57" s="37"/>
      <c r="I57" s="37"/>
      <c r="J57" s="37"/>
      <c r="K57" s="37"/>
      <c r="L57" s="37"/>
      <c r="M57" s="37"/>
      <c r="N57" s="37"/>
      <c r="O57" s="37"/>
      <c r="P57" s="37"/>
      <c r="Q57" s="37"/>
      <c r="R57" s="37"/>
      <c r="S57" s="37"/>
      <c r="T57" s="37"/>
      <c r="U57" s="37"/>
      <c r="V57" s="37"/>
      <c r="W57" s="39"/>
    </row>
    <row r="58" spans="1:33" s="3" customFormat="1" ht="33" customHeight="1">
      <c r="A58" s="153" t="s">
        <v>64</v>
      </c>
      <c r="B58" s="154"/>
      <c r="C58" s="154"/>
      <c r="D58" s="154"/>
      <c r="E58" s="154"/>
      <c r="F58" s="155"/>
      <c r="G58" s="156"/>
      <c r="H58" s="156"/>
      <c r="I58" s="156"/>
      <c r="J58" s="156"/>
      <c r="K58" s="156"/>
      <c r="L58" s="156"/>
      <c r="M58" s="156"/>
      <c r="N58" s="156"/>
      <c r="O58" s="156"/>
      <c r="P58" s="156"/>
      <c r="Q58" s="156"/>
      <c r="R58" s="156"/>
      <c r="S58" s="156"/>
      <c r="T58" s="156"/>
      <c r="U58" s="156"/>
      <c r="V58" s="156"/>
      <c r="W58" s="157"/>
      <c r="X58" s="1"/>
      <c r="Z58" s="1"/>
      <c r="AA58" s="1"/>
      <c r="AB58" s="1"/>
      <c r="AC58" s="1"/>
      <c r="AD58" s="1"/>
      <c r="AE58" s="1"/>
      <c r="AF58" s="1"/>
      <c r="AG58" s="1"/>
    </row>
    <row r="59" spans="1:33" s="3" customFormat="1" ht="3.75" customHeight="1">
      <c r="A59" s="40"/>
      <c r="B59" s="41"/>
      <c r="C59" s="41"/>
      <c r="D59" s="41"/>
      <c r="E59" s="41"/>
      <c r="F59" s="42"/>
      <c r="G59" s="42"/>
      <c r="H59" s="42"/>
      <c r="I59" s="42"/>
      <c r="J59" s="42"/>
      <c r="K59" s="42"/>
      <c r="L59" s="42"/>
      <c r="M59" s="42"/>
      <c r="N59" s="42"/>
      <c r="O59" s="42"/>
      <c r="P59" s="42"/>
      <c r="Q59" s="42"/>
      <c r="R59" s="42"/>
      <c r="S59" s="42"/>
      <c r="T59" s="42"/>
      <c r="U59" s="42"/>
      <c r="V59" s="42"/>
      <c r="W59" s="43"/>
      <c r="X59" s="1"/>
      <c r="Z59" s="1"/>
      <c r="AA59" s="1"/>
      <c r="AB59" s="1"/>
      <c r="AC59" s="1"/>
      <c r="AD59" s="1"/>
      <c r="AE59" s="1"/>
      <c r="AF59" s="1"/>
      <c r="AG59" s="1"/>
    </row>
    <row r="60" spans="1:33" s="3" customFormat="1" ht="15" customHeight="1">
      <c r="A60" s="158" t="s">
        <v>65</v>
      </c>
      <c r="B60" s="159"/>
      <c r="C60" s="159"/>
      <c r="D60" s="159"/>
      <c r="E60" s="159"/>
      <c r="F60" s="159"/>
      <c r="G60" s="159"/>
      <c r="H60" s="159"/>
      <c r="I60" s="159"/>
      <c r="J60" s="159"/>
      <c r="K60" s="159"/>
      <c r="L60" s="159"/>
      <c r="M60" s="159"/>
      <c r="N60" s="159"/>
      <c r="O60" s="159"/>
      <c r="P60" s="159"/>
      <c r="Q60" s="159"/>
      <c r="R60" s="159"/>
      <c r="S60" s="159"/>
      <c r="T60" s="159"/>
      <c r="U60" s="159"/>
      <c r="V60" s="159"/>
      <c r="W60" s="160"/>
      <c r="X60" s="1"/>
      <c r="Z60" s="1"/>
      <c r="AA60" s="1"/>
      <c r="AB60" s="1"/>
      <c r="AC60" s="1"/>
      <c r="AD60" s="1"/>
      <c r="AE60" s="1"/>
      <c r="AF60" s="1"/>
      <c r="AG60" s="1"/>
    </row>
    <row r="61" spans="1:33" s="3" customFormat="1" ht="6" customHeight="1">
      <c r="A61" s="44"/>
      <c r="B61" s="45"/>
      <c r="C61" s="45"/>
      <c r="D61" s="45"/>
      <c r="E61" s="45"/>
      <c r="F61" s="45"/>
      <c r="G61" s="45"/>
      <c r="H61" s="45"/>
      <c r="I61" s="45"/>
      <c r="J61" s="45"/>
      <c r="K61" s="45"/>
      <c r="L61" s="45"/>
      <c r="M61" s="45"/>
      <c r="N61" s="45"/>
      <c r="O61" s="45"/>
      <c r="P61" s="45"/>
      <c r="Q61" s="45"/>
      <c r="R61" s="45"/>
      <c r="S61" s="45"/>
      <c r="T61" s="45"/>
      <c r="U61" s="45"/>
      <c r="V61" s="45"/>
      <c r="W61" s="45"/>
      <c r="X61" s="1"/>
      <c r="Z61" s="1"/>
      <c r="AA61" s="1"/>
      <c r="AB61" s="1"/>
      <c r="AC61" s="1"/>
      <c r="AD61" s="1"/>
      <c r="AE61" s="1"/>
      <c r="AF61" s="1"/>
      <c r="AG61" s="1"/>
    </row>
    <row r="62" spans="1:33" s="13" customFormat="1" ht="48" customHeight="1">
      <c r="A62" s="163" t="s">
        <v>23</v>
      </c>
      <c r="B62" s="163"/>
      <c r="C62" s="189" t="s">
        <v>984</v>
      </c>
      <c r="D62" s="190"/>
      <c r="E62" s="190"/>
      <c r="F62" s="190"/>
      <c r="G62" s="190"/>
      <c r="H62" s="190"/>
      <c r="I62" s="190"/>
      <c r="J62" s="190"/>
      <c r="K62" s="190"/>
      <c r="L62" s="190"/>
      <c r="M62" s="190"/>
      <c r="N62" s="190"/>
      <c r="O62" s="190"/>
      <c r="P62" s="190"/>
      <c r="Q62" s="190"/>
      <c r="R62" s="190"/>
      <c r="S62" s="190"/>
      <c r="T62" s="190"/>
      <c r="U62" s="190"/>
      <c r="V62" s="190"/>
      <c r="W62" s="191"/>
      <c r="X62" s="12"/>
      <c r="Z62" s="12"/>
      <c r="AA62" s="12"/>
      <c r="AB62" s="12"/>
      <c r="AC62" s="12"/>
      <c r="AD62" s="12"/>
      <c r="AE62" s="12"/>
      <c r="AF62" s="12"/>
      <c r="AG62" s="12"/>
    </row>
    <row r="63" spans="1:33" s="3" customFormat="1" ht="6" customHeight="1">
      <c r="A63" s="46"/>
      <c r="B63" s="46"/>
      <c r="C63" s="46"/>
      <c r="D63" s="46"/>
      <c r="E63" s="46"/>
      <c r="F63" s="46"/>
      <c r="G63" s="46"/>
      <c r="H63" s="46"/>
      <c r="I63" s="46"/>
      <c r="J63" s="46"/>
      <c r="K63" s="46"/>
      <c r="L63" s="46"/>
      <c r="M63" s="46"/>
      <c r="N63" s="46"/>
      <c r="O63" s="46"/>
      <c r="P63" s="46"/>
      <c r="Q63" s="46"/>
      <c r="R63" s="46"/>
      <c r="S63" s="46"/>
      <c r="T63" s="46"/>
      <c r="U63" s="46"/>
      <c r="V63" s="46"/>
      <c r="W63" s="46"/>
      <c r="X63" s="1"/>
      <c r="Z63" s="1"/>
      <c r="AA63" s="1"/>
      <c r="AB63" s="1"/>
      <c r="AC63" s="1"/>
      <c r="AD63" s="1"/>
      <c r="AE63" s="1"/>
      <c r="AF63" s="1"/>
      <c r="AG63" s="1"/>
    </row>
    <row r="64" spans="1:33" s="3" customFormat="1" ht="13.5" customHeight="1">
      <c r="A64" s="192" t="s">
        <v>24</v>
      </c>
      <c r="B64" s="193"/>
      <c r="C64" s="193"/>
      <c r="D64" s="193"/>
      <c r="E64" s="193"/>
      <c r="F64" s="193"/>
      <c r="G64" s="193"/>
      <c r="H64" s="193"/>
      <c r="I64" s="193"/>
      <c r="J64" s="193"/>
      <c r="K64" s="193"/>
      <c r="L64" s="193"/>
      <c r="M64" s="193"/>
      <c r="N64" s="193"/>
      <c r="O64" s="193"/>
      <c r="P64" s="193"/>
      <c r="Q64" s="193"/>
      <c r="R64" s="193"/>
      <c r="S64" s="193"/>
      <c r="T64" s="193"/>
      <c r="U64" s="193"/>
      <c r="V64" s="193"/>
      <c r="W64" s="194"/>
      <c r="X64" s="1"/>
      <c r="Z64" s="1"/>
      <c r="AA64" s="1"/>
      <c r="AB64" s="1"/>
      <c r="AC64" s="1"/>
      <c r="AD64" s="1"/>
      <c r="AE64" s="1"/>
      <c r="AF64" s="1"/>
      <c r="AG64" s="1"/>
    </row>
    <row r="65" spans="1:33" s="3" customFormat="1" ht="4.5" customHeight="1">
      <c r="A65" s="10"/>
      <c r="B65" s="10"/>
      <c r="C65" s="10"/>
      <c r="D65" s="10"/>
      <c r="E65" s="10"/>
      <c r="F65" s="10"/>
      <c r="G65" s="10"/>
      <c r="H65" s="10"/>
      <c r="I65" s="10"/>
      <c r="J65" s="10"/>
      <c r="K65" s="10"/>
      <c r="L65" s="10"/>
      <c r="M65" s="10"/>
      <c r="N65" s="10"/>
      <c r="O65" s="10"/>
      <c r="P65" s="10"/>
      <c r="Q65" s="10"/>
      <c r="R65" s="10"/>
      <c r="S65" s="10"/>
      <c r="T65" s="10"/>
      <c r="U65" s="10"/>
      <c r="V65" s="10"/>
      <c r="W65" s="11"/>
      <c r="X65" s="1"/>
      <c r="Z65" s="1"/>
      <c r="AA65" s="1"/>
      <c r="AB65" s="1"/>
      <c r="AC65" s="1"/>
      <c r="AD65" s="1"/>
      <c r="AE65" s="1"/>
      <c r="AF65" s="1"/>
      <c r="AG65" s="1"/>
    </row>
    <row r="66" spans="1:33" s="3" customFormat="1" ht="30" customHeight="1">
      <c r="A66" s="163" t="s">
        <v>25</v>
      </c>
      <c r="B66" s="163"/>
      <c r="C66" s="188" t="s">
        <v>985</v>
      </c>
      <c r="D66" s="188"/>
      <c r="E66" s="188"/>
      <c r="F66" s="188"/>
      <c r="G66" s="188"/>
      <c r="H66" s="188"/>
      <c r="I66" s="188"/>
      <c r="J66" s="188"/>
      <c r="K66" s="188"/>
      <c r="L66" s="188"/>
      <c r="M66" s="188"/>
      <c r="N66" s="188"/>
      <c r="O66" s="188"/>
      <c r="P66" s="188"/>
      <c r="Q66" s="188"/>
      <c r="R66" s="188"/>
      <c r="S66" s="188"/>
      <c r="T66" s="188"/>
      <c r="U66" s="188"/>
      <c r="V66" s="188"/>
      <c r="W66" s="188"/>
      <c r="X66" s="1"/>
      <c r="Z66" s="1"/>
      <c r="AA66" s="1"/>
      <c r="AB66" s="1"/>
      <c r="AC66" s="1"/>
      <c r="AD66" s="1"/>
      <c r="AE66" s="1"/>
      <c r="AF66" s="1"/>
      <c r="AG66" s="1"/>
    </row>
    <row r="67" spans="1:33" s="3" customFormat="1" ht="3.75" customHeight="1">
      <c r="A67" s="14"/>
      <c r="B67" s="10"/>
      <c r="C67" s="10"/>
      <c r="D67" s="10"/>
      <c r="E67" s="10"/>
      <c r="F67" s="10"/>
      <c r="I67" s="10"/>
      <c r="J67" s="10"/>
      <c r="K67" s="10"/>
      <c r="L67" s="10"/>
      <c r="M67" s="10"/>
      <c r="N67" s="10"/>
      <c r="O67" s="10"/>
      <c r="P67" s="10"/>
      <c r="Q67" s="10"/>
      <c r="R67" s="10"/>
      <c r="S67" s="10"/>
      <c r="T67" s="10"/>
      <c r="U67" s="10"/>
      <c r="V67" s="10"/>
      <c r="W67" s="11"/>
      <c r="X67" s="1"/>
      <c r="Z67" s="1"/>
      <c r="AA67" s="1"/>
      <c r="AB67" s="1"/>
      <c r="AC67" s="1"/>
      <c r="AD67" s="1"/>
      <c r="AE67" s="1"/>
      <c r="AF67" s="1"/>
      <c r="AG67" s="1"/>
    </row>
    <row r="68" spans="1:33" s="3" customFormat="1" ht="27" customHeight="1">
      <c r="A68" s="164" t="s">
        <v>26</v>
      </c>
      <c r="B68" s="166"/>
      <c r="C68" s="93" t="s">
        <v>877</v>
      </c>
      <c r="D68" s="10"/>
      <c r="E68" s="163" t="s">
        <v>27</v>
      </c>
      <c r="F68" s="163"/>
      <c r="G68" s="187" t="s">
        <v>879</v>
      </c>
      <c r="H68" s="187"/>
      <c r="I68" s="187"/>
      <c r="J68" s="187"/>
      <c r="K68" s="10"/>
      <c r="L68" s="10"/>
      <c r="M68" s="163" t="s">
        <v>28</v>
      </c>
      <c r="N68" s="163"/>
      <c r="O68" s="163"/>
      <c r="P68" s="163"/>
      <c r="Q68" s="187" t="s">
        <v>986</v>
      </c>
      <c r="R68" s="187"/>
      <c r="S68" s="187"/>
      <c r="T68" s="187"/>
      <c r="U68" s="187"/>
      <c r="V68" s="187"/>
      <c r="W68" s="187"/>
      <c r="X68" s="1"/>
      <c r="Z68" s="1"/>
      <c r="AA68" s="1"/>
      <c r="AB68" s="1"/>
      <c r="AC68" s="1"/>
      <c r="AD68" s="1"/>
      <c r="AE68" s="1"/>
      <c r="AF68" s="1"/>
      <c r="AG68" s="1"/>
    </row>
    <row r="69" spans="1:33" s="3" customFormat="1" ht="5.25" customHeight="1">
      <c r="A69" s="14"/>
      <c r="B69" s="10"/>
      <c r="C69" s="10"/>
      <c r="D69" s="10"/>
      <c r="E69" s="10"/>
      <c r="F69" s="10"/>
      <c r="I69" s="10"/>
      <c r="J69" s="10"/>
      <c r="K69" s="10"/>
      <c r="L69" s="10"/>
      <c r="M69" s="10"/>
      <c r="N69" s="10"/>
      <c r="O69" s="10"/>
      <c r="P69" s="10"/>
      <c r="Q69" s="10"/>
      <c r="R69" s="10"/>
      <c r="S69" s="10"/>
      <c r="T69" s="10"/>
      <c r="U69" s="10"/>
      <c r="V69" s="10"/>
      <c r="W69" s="11"/>
      <c r="X69" s="1"/>
      <c r="Z69" s="1"/>
      <c r="AA69" s="1"/>
      <c r="AB69" s="1"/>
      <c r="AC69" s="1"/>
      <c r="AD69" s="1"/>
      <c r="AE69" s="1"/>
      <c r="AF69" s="1"/>
      <c r="AG69" s="1"/>
    </row>
    <row r="70" spans="1:33" s="3" customFormat="1" ht="27" customHeight="1">
      <c r="A70" s="164" t="s">
        <v>29</v>
      </c>
      <c r="B70" s="166"/>
      <c r="C70" s="16" t="s">
        <v>878</v>
      </c>
      <c r="D70" s="10"/>
      <c r="E70" s="164" t="s">
        <v>30</v>
      </c>
      <c r="F70" s="166"/>
      <c r="G70" s="187" t="s">
        <v>880</v>
      </c>
      <c r="H70" s="187"/>
      <c r="I70" s="187"/>
      <c r="J70" s="187"/>
      <c r="K70" s="10"/>
      <c r="L70" s="10"/>
      <c r="M70" s="163" t="s">
        <v>31</v>
      </c>
      <c r="N70" s="163"/>
      <c r="O70" s="163"/>
      <c r="P70" s="163"/>
      <c r="Q70" s="187" t="s">
        <v>882</v>
      </c>
      <c r="R70" s="187"/>
      <c r="S70" s="187"/>
      <c r="T70" s="187"/>
      <c r="U70" s="187"/>
      <c r="V70" s="187"/>
      <c r="W70" s="187"/>
      <c r="X70" s="1"/>
      <c r="Z70" s="1"/>
      <c r="AA70" s="1"/>
      <c r="AB70" s="1"/>
      <c r="AC70" s="1"/>
      <c r="AD70" s="1"/>
      <c r="AE70" s="1"/>
      <c r="AF70" s="1"/>
      <c r="AG70" s="1"/>
    </row>
    <row r="71" spans="1:33" s="3" customFormat="1" ht="5.25" customHeight="1">
      <c r="A71" s="10"/>
      <c r="B71" s="10"/>
      <c r="C71" s="10"/>
      <c r="D71" s="10"/>
      <c r="E71" s="10"/>
      <c r="F71" s="10"/>
      <c r="G71" s="10"/>
      <c r="H71" s="10"/>
      <c r="I71" s="10"/>
      <c r="J71" s="10"/>
      <c r="K71" s="10"/>
      <c r="L71" s="10"/>
      <c r="M71" s="10"/>
      <c r="N71" s="10"/>
      <c r="O71" s="10"/>
      <c r="P71" s="10"/>
      <c r="Q71" s="10"/>
      <c r="R71" s="10"/>
      <c r="S71" s="10"/>
      <c r="T71" s="10"/>
      <c r="U71" s="10"/>
      <c r="V71" s="10"/>
      <c r="W71" s="17"/>
      <c r="X71" s="1"/>
      <c r="Z71" s="1"/>
      <c r="AA71" s="1"/>
      <c r="AB71" s="1"/>
      <c r="AC71" s="1"/>
      <c r="AD71" s="1"/>
      <c r="AE71" s="1"/>
      <c r="AF71" s="1"/>
      <c r="AG71" s="1"/>
    </row>
    <row r="72" spans="1:33" s="3" customFormat="1" ht="15.75" customHeight="1">
      <c r="C72" s="163" t="s">
        <v>32</v>
      </c>
      <c r="D72" s="163"/>
      <c r="E72" s="163"/>
      <c r="F72" s="163"/>
      <c r="H72" s="10"/>
      <c r="I72" s="10"/>
      <c r="J72" s="10"/>
      <c r="O72" s="163" t="s">
        <v>33</v>
      </c>
      <c r="P72" s="163"/>
      <c r="Q72" s="163"/>
      <c r="R72" s="163"/>
      <c r="S72" s="163"/>
      <c r="T72" s="163"/>
      <c r="U72" s="163"/>
      <c r="V72" s="163"/>
      <c r="W72" s="11"/>
      <c r="X72" s="1"/>
      <c r="Z72" s="1"/>
      <c r="AA72" s="1"/>
      <c r="AB72" s="1"/>
      <c r="AC72" s="1"/>
      <c r="AD72" s="1"/>
      <c r="AE72" s="1"/>
      <c r="AF72" s="1"/>
      <c r="AG72" s="1"/>
    </row>
    <row r="73" spans="1:33" s="3" customFormat="1" ht="24.75" customHeight="1">
      <c r="A73" s="10"/>
      <c r="B73" s="10"/>
      <c r="C73" s="18">
        <v>1</v>
      </c>
      <c r="D73" s="10"/>
      <c r="E73" s="183">
        <v>2024</v>
      </c>
      <c r="F73" s="183"/>
      <c r="H73" s="10"/>
      <c r="I73" s="10"/>
      <c r="J73" s="10"/>
      <c r="O73" s="184">
        <v>98</v>
      </c>
      <c r="P73" s="184"/>
      <c r="Q73" s="184"/>
      <c r="R73" s="184"/>
      <c r="S73" s="184"/>
      <c r="T73" s="184"/>
      <c r="U73" s="184"/>
      <c r="V73" s="184"/>
      <c r="X73" s="1"/>
      <c r="Z73" s="1"/>
      <c r="AA73" s="1"/>
      <c r="AB73" s="1"/>
      <c r="AC73" s="1"/>
      <c r="AD73" s="1"/>
      <c r="AE73" s="1"/>
      <c r="AF73" s="1"/>
      <c r="AG73" s="1"/>
    </row>
    <row r="74" spans="1:33" s="19" customFormat="1" ht="12" customHeight="1">
      <c r="C74" s="20" t="s">
        <v>34</v>
      </c>
      <c r="D74" s="21"/>
      <c r="E74" s="185" t="s">
        <v>35</v>
      </c>
      <c r="F74" s="185"/>
      <c r="G74" s="21"/>
      <c r="I74" s="21"/>
      <c r="J74" s="21"/>
      <c r="K74" s="21"/>
      <c r="L74" s="21"/>
      <c r="M74" s="21"/>
      <c r="N74" s="21"/>
      <c r="O74" s="20"/>
      <c r="P74" s="20"/>
      <c r="Q74" s="20"/>
      <c r="R74" s="20"/>
      <c r="S74" s="20"/>
      <c r="T74" s="20"/>
      <c r="U74" s="20"/>
      <c r="V74" s="20"/>
      <c r="W74" s="22"/>
      <c r="X74" s="23"/>
      <c r="Z74" s="23"/>
      <c r="AA74" s="23"/>
      <c r="AB74" s="23"/>
      <c r="AC74" s="23"/>
      <c r="AD74" s="23"/>
      <c r="AE74" s="23"/>
      <c r="AF74" s="23"/>
      <c r="AG74" s="23"/>
    </row>
    <row r="75" spans="1:33" s="3" customFormat="1" ht="3" customHeight="1">
      <c r="A75" s="10"/>
      <c r="B75" s="10"/>
      <c r="C75" s="10"/>
      <c r="D75" s="10"/>
      <c r="E75" s="10"/>
      <c r="F75" s="10"/>
      <c r="G75" s="10"/>
      <c r="H75" s="10"/>
      <c r="I75" s="10"/>
      <c r="J75" s="10"/>
      <c r="K75" s="10"/>
      <c r="L75" s="10"/>
      <c r="M75" s="10"/>
      <c r="N75" s="10"/>
      <c r="O75" s="10"/>
      <c r="P75" s="10"/>
      <c r="Q75" s="10"/>
      <c r="R75" s="10"/>
      <c r="S75" s="10"/>
      <c r="T75" s="10"/>
      <c r="U75" s="10"/>
      <c r="V75" s="10"/>
      <c r="W75" s="11"/>
      <c r="X75" s="1"/>
      <c r="Z75" s="1"/>
      <c r="AA75" s="1"/>
      <c r="AB75" s="1"/>
      <c r="AC75" s="1"/>
      <c r="AD75" s="1"/>
      <c r="AE75" s="1"/>
      <c r="AF75" s="1"/>
      <c r="AG75" s="1"/>
    </row>
    <row r="76" spans="1:33" s="3" customFormat="1" ht="20.25" customHeight="1">
      <c r="A76" s="186" t="s">
        <v>36</v>
      </c>
      <c r="B76" s="186"/>
      <c r="C76" s="186"/>
      <c r="D76" s="186"/>
      <c r="E76" s="186"/>
      <c r="F76" s="186"/>
      <c r="G76" s="186"/>
      <c r="H76" s="186"/>
      <c r="I76" s="186"/>
      <c r="J76" s="186"/>
      <c r="K76" s="186"/>
      <c r="L76" s="186"/>
      <c r="M76" s="186"/>
      <c r="N76" s="186"/>
      <c r="O76" s="186"/>
      <c r="P76" s="186"/>
      <c r="Q76" s="186"/>
      <c r="R76" s="186"/>
      <c r="S76" s="186"/>
      <c r="T76" s="186"/>
      <c r="U76" s="186"/>
      <c r="V76" s="186"/>
      <c r="W76" s="186"/>
      <c r="X76" s="1"/>
      <c r="Z76" s="1"/>
      <c r="AA76" s="1"/>
      <c r="AB76" s="1"/>
      <c r="AC76" s="1"/>
      <c r="AD76" s="1"/>
      <c r="AE76" s="1"/>
      <c r="AF76" s="1"/>
      <c r="AG76" s="1"/>
    </row>
    <row r="77" spans="1:33" s="3" customFormat="1" ht="15.75" customHeight="1">
      <c r="A77" s="171" t="s">
        <v>37</v>
      </c>
      <c r="B77" s="172"/>
      <c r="C77" s="163" t="s">
        <v>25</v>
      </c>
      <c r="D77" s="163"/>
      <c r="E77" s="175" t="s">
        <v>38</v>
      </c>
      <c r="F77" s="164" t="s">
        <v>39</v>
      </c>
      <c r="G77" s="165"/>
      <c r="H77" s="165"/>
      <c r="I77" s="165"/>
      <c r="J77" s="165"/>
      <c r="K77" s="165"/>
      <c r="L77" s="165"/>
      <c r="M77" s="165"/>
      <c r="N77" s="165"/>
      <c r="O77" s="165"/>
      <c r="P77" s="165"/>
      <c r="Q77" s="165"/>
      <c r="R77" s="165"/>
      <c r="S77" s="165"/>
      <c r="T77" s="166"/>
      <c r="U77" s="76"/>
      <c r="V77" s="177" t="s">
        <v>40</v>
      </c>
      <c r="W77" s="163" t="s">
        <v>41</v>
      </c>
      <c r="X77" s="1"/>
      <c r="Z77" s="1"/>
      <c r="AA77" s="1"/>
      <c r="AB77" s="1"/>
      <c r="AC77" s="1"/>
      <c r="AD77" s="1"/>
      <c r="AE77" s="1"/>
      <c r="AF77" s="1"/>
      <c r="AG77" s="1"/>
    </row>
    <row r="78" spans="1:33" ht="18.75" customHeight="1">
      <c r="A78" s="173"/>
      <c r="B78" s="174"/>
      <c r="C78" s="163"/>
      <c r="D78" s="163"/>
      <c r="E78" s="176"/>
      <c r="F78" s="179" t="s">
        <v>42</v>
      </c>
      <c r="G78" s="180"/>
      <c r="H78" s="181"/>
      <c r="I78" s="25" t="s">
        <v>43</v>
      </c>
      <c r="J78" s="25" t="s">
        <v>44</v>
      </c>
      <c r="K78" s="25" t="s">
        <v>45</v>
      </c>
      <c r="L78" s="25" t="s">
        <v>46</v>
      </c>
      <c r="M78" s="25" t="s">
        <v>47</v>
      </c>
      <c r="N78" s="25" t="s">
        <v>48</v>
      </c>
      <c r="O78" s="25" t="s">
        <v>49</v>
      </c>
      <c r="P78" s="25" t="s">
        <v>50</v>
      </c>
      <c r="Q78" s="25" t="s">
        <v>51</v>
      </c>
      <c r="R78" s="25" t="s">
        <v>52</v>
      </c>
      <c r="S78" s="25" t="s">
        <v>53</v>
      </c>
      <c r="T78" s="25" t="s">
        <v>54</v>
      </c>
      <c r="U78" s="26"/>
      <c r="V78" s="178"/>
      <c r="W78" s="163"/>
    </row>
    <row r="79" spans="1:33" ht="29.25" customHeight="1">
      <c r="A79" s="167" t="s">
        <v>55</v>
      </c>
      <c r="B79" s="167"/>
      <c r="C79" s="182" t="s">
        <v>984</v>
      </c>
      <c r="D79" s="182"/>
      <c r="E79" s="27" t="s">
        <v>1090</v>
      </c>
      <c r="F79" s="149" t="s">
        <v>56</v>
      </c>
      <c r="G79" s="150"/>
      <c r="H79" s="151"/>
      <c r="I79" s="80">
        <f>+I110+I139+I168+I197</f>
        <v>10</v>
      </c>
      <c r="J79" s="80">
        <f t="shared" ref="J79:T79" si="2">+J110+J139+J168+J197</f>
        <v>7</v>
      </c>
      <c r="K79" s="80">
        <f t="shared" si="2"/>
        <v>10</v>
      </c>
      <c r="L79" s="80">
        <f t="shared" si="2"/>
        <v>7</v>
      </c>
      <c r="M79" s="80">
        <f t="shared" si="2"/>
        <v>8</v>
      </c>
      <c r="N79" s="80">
        <f t="shared" si="2"/>
        <v>13</v>
      </c>
      <c r="O79" s="80">
        <f t="shared" si="2"/>
        <v>8</v>
      </c>
      <c r="P79" s="80">
        <f t="shared" si="2"/>
        <v>7</v>
      </c>
      <c r="Q79" s="80">
        <f t="shared" si="2"/>
        <v>7</v>
      </c>
      <c r="R79" s="80">
        <f t="shared" si="2"/>
        <v>7</v>
      </c>
      <c r="S79" s="80">
        <f t="shared" si="2"/>
        <v>7</v>
      </c>
      <c r="T79" s="80">
        <f t="shared" si="2"/>
        <v>7</v>
      </c>
      <c r="U79" s="30"/>
      <c r="V79" s="77">
        <f>IF(SUM(I79:T79)=0,"",SUM(I79:T79))</f>
        <v>98</v>
      </c>
      <c r="W79" s="142">
        <f>IF(ISERROR(V84/V79)=TRUE,"",(V84/V79))</f>
        <v>0.95918367346938771</v>
      </c>
      <c r="Y79" s="1"/>
    </row>
    <row r="80" spans="1:33" ht="30" customHeight="1">
      <c r="A80" s="167" t="s">
        <v>57</v>
      </c>
      <c r="B80" s="167"/>
      <c r="C80" s="182"/>
      <c r="D80" s="182"/>
      <c r="E80" s="27"/>
      <c r="F80" s="149" t="s">
        <v>58</v>
      </c>
      <c r="G80" s="150"/>
      <c r="H80" s="151"/>
      <c r="I80" s="28"/>
      <c r="J80" s="29"/>
      <c r="K80" s="29"/>
      <c r="L80" s="29"/>
      <c r="M80" s="29"/>
      <c r="N80" s="29"/>
      <c r="O80" s="29"/>
      <c r="P80" s="29"/>
      <c r="Q80" s="29"/>
      <c r="R80" s="29"/>
      <c r="S80" s="29"/>
      <c r="T80" s="29"/>
      <c r="U80" s="29"/>
      <c r="V80" s="77" t="str">
        <f>IF(SUM(I80:T80)=0,"",SUM(I80:T80))</f>
        <v/>
      </c>
      <c r="W80" s="142"/>
      <c r="Y80" s="1"/>
      <c r="AA80" s="3"/>
    </row>
    <row r="81" spans="1:33" ht="17.25" customHeight="1">
      <c r="A81" s="170" t="s">
        <v>59</v>
      </c>
      <c r="B81" s="170"/>
      <c r="C81" s="170"/>
      <c r="D81" s="170"/>
      <c r="E81" s="170"/>
      <c r="F81" s="170"/>
      <c r="G81" s="170"/>
      <c r="H81" s="170"/>
      <c r="I81" s="170"/>
      <c r="J81" s="170"/>
      <c r="K81" s="170"/>
      <c r="L81" s="170"/>
      <c r="M81" s="170"/>
      <c r="N81" s="170"/>
      <c r="O81" s="170"/>
      <c r="P81" s="170"/>
      <c r="Q81" s="170"/>
      <c r="R81" s="170"/>
      <c r="S81" s="170"/>
      <c r="T81" s="170"/>
      <c r="U81" s="170"/>
      <c r="V81" s="170"/>
      <c r="W81" s="170"/>
    </row>
    <row r="82" spans="1:33" s="3" customFormat="1" ht="15.75" customHeight="1">
      <c r="A82" s="171" t="s">
        <v>37</v>
      </c>
      <c r="B82" s="172"/>
      <c r="C82" s="163" t="s">
        <v>25</v>
      </c>
      <c r="D82" s="163"/>
      <c r="E82" s="175" t="s">
        <v>38</v>
      </c>
      <c r="F82" s="164" t="s">
        <v>39</v>
      </c>
      <c r="G82" s="165"/>
      <c r="H82" s="165"/>
      <c r="I82" s="165"/>
      <c r="J82" s="165"/>
      <c r="K82" s="165"/>
      <c r="L82" s="165"/>
      <c r="M82" s="165"/>
      <c r="N82" s="165"/>
      <c r="O82" s="165"/>
      <c r="P82" s="165"/>
      <c r="Q82" s="165"/>
      <c r="R82" s="165"/>
      <c r="S82" s="165"/>
      <c r="T82" s="166"/>
      <c r="U82" s="24"/>
      <c r="V82" s="177" t="s">
        <v>40</v>
      </c>
      <c r="W82" s="163" t="s">
        <v>60</v>
      </c>
      <c r="X82" s="1"/>
      <c r="Z82" s="1"/>
      <c r="AA82" s="1"/>
      <c r="AB82" s="1"/>
      <c r="AC82" s="1"/>
      <c r="AD82" s="1"/>
      <c r="AE82" s="1"/>
      <c r="AF82" s="1"/>
      <c r="AG82" s="1"/>
    </row>
    <row r="83" spans="1:33" ht="18.75" customHeight="1">
      <c r="A83" s="173"/>
      <c r="B83" s="174"/>
      <c r="C83" s="163"/>
      <c r="D83" s="163"/>
      <c r="E83" s="176"/>
      <c r="F83" s="179" t="s">
        <v>59</v>
      </c>
      <c r="G83" s="180"/>
      <c r="H83" s="181"/>
      <c r="I83" s="25" t="s">
        <v>43</v>
      </c>
      <c r="J83" s="25" t="s">
        <v>44</v>
      </c>
      <c r="K83" s="25" t="s">
        <v>45</v>
      </c>
      <c r="L83" s="25" t="s">
        <v>46</v>
      </c>
      <c r="M83" s="25" t="s">
        <v>47</v>
      </c>
      <c r="N83" s="25" t="s">
        <v>48</v>
      </c>
      <c r="O83" s="25" t="s">
        <v>49</v>
      </c>
      <c r="P83" s="25" t="s">
        <v>50</v>
      </c>
      <c r="Q83" s="25" t="s">
        <v>51</v>
      </c>
      <c r="R83" s="25" t="s">
        <v>52</v>
      </c>
      <c r="S83" s="25" t="s">
        <v>53</v>
      </c>
      <c r="T83" s="25" t="s">
        <v>54</v>
      </c>
      <c r="U83" s="26"/>
      <c r="V83" s="178"/>
      <c r="W83" s="163"/>
    </row>
    <row r="84" spans="1:33" ht="28.5" customHeight="1">
      <c r="A84" s="167" t="s">
        <v>55</v>
      </c>
      <c r="B84" s="167"/>
      <c r="C84" s="168" t="str">
        <f>IF(C79=0,"",C79)</f>
        <v>La administración municipal implementa esquemas de recaudación municipal para elevar el ingreso propio y efectúa el ejercicio del gasto público de manera responsable, eficiente, eficaz.</v>
      </c>
      <c r="D84" s="169"/>
      <c r="E84" s="79" t="str">
        <f>IF(E79=0,"",E79)</f>
        <v>Informes</v>
      </c>
      <c r="F84" s="149" t="s">
        <v>61</v>
      </c>
      <c r="G84" s="150"/>
      <c r="H84" s="151"/>
      <c r="I84" s="80">
        <f>+I115+I144+I173+I202</f>
        <v>10</v>
      </c>
      <c r="J84" s="80">
        <f t="shared" ref="J84:T84" si="3">+J115+J144+J173+J202</f>
        <v>7</v>
      </c>
      <c r="K84" s="80">
        <f t="shared" si="3"/>
        <v>10</v>
      </c>
      <c r="L84" s="80">
        <f t="shared" si="3"/>
        <v>7</v>
      </c>
      <c r="M84" s="80">
        <f t="shared" si="3"/>
        <v>8</v>
      </c>
      <c r="N84" s="80">
        <f t="shared" si="3"/>
        <v>9</v>
      </c>
      <c r="O84" s="80">
        <f t="shared" si="3"/>
        <v>8</v>
      </c>
      <c r="P84" s="80">
        <f t="shared" si="3"/>
        <v>7</v>
      </c>
      <c r="Q84" s="80">
        <f t="shared" si="3"/>
        <v>7</v>
      </c>
      <c r="R84" s="80">
        <f t="shared" si="3"/>
        <v>7</v>
      </c>
      <c r="S84" s="80">
        <f t="shared" si="3"/>
        <v>7</v>
      </c>
      <c r="T84" s="80">
        <f t="shared" si="3"/>
        <v>7</v>
      </c>
      <c r="U84" s="30"/>
      <c r="V84" s="77">
        <f>IF(SUM(I84:T84)=0,"",SUM(I84:T84))</f>
        <v>94</v>
      </c>
      <c r="W84" s="142">
        <f>IF(ISERROR(V84/V79)=TRUE,"",(V84/V79))</f>
        <v>0.95918367346938771</v>
      </c>
      <c r="Y84" s="1"/>
    </row>
    <row r="85" spans="1:33" ht="28.5" customHeight="1">
      <c r="A85" s="167" t="s">
        <v>57</v>
      </c>
      <c r="B85" s="167"/>
      <c r="C85" s="168" t="str">
        <f>IF(C80=0,"",C80)</f>
        <v/>
      </c>
      <c r="D85" s="169"/>
      <c r="E85" s="79" t="str">
        <f>IF(E80=0,"",E80)</f>
        <v/>
      </c>
      <c r="F85" s="149" t="s">
        <v>62</v>
      </c>
      <c r="G85" s="150"/>
      <c r="H85" s="151"/>
      <c r="I85" s="28"/>
      <c r="J85" s="29"/>
      <c r="K85" s="29"/>
      <c r="L85" s="29"/>
      <c r="M85" s="29"/>
      <c r="N85" s="29"/>
      <c r="O85" s="29"/>
      <c r="P85" s="29"/>
      <c r="Q85" s="29"/>
      <c r="R85" s="29"/>
      <c r="S85" s="29"/>
      <c r="T85" s="29"/>
      <c r="U85" s="29"/>
      <c r="V85" s="77" t="str">
        <f>IF(SUM(I85:T85)=0,"",SUM(I85:T85))</f>
        <v/>
      </c>
      <c r="W85" s="142"/>
      <c r="Y85" s="1"/>
      <c r="AA85" s="3"/>
    </row>
    <row r="86" spans="1:33" ht="5.25" customHeight="1">
      <c r="A86" s="31"/>
      <c r="B86" s="31"/>
      <c r="C86" s="31"/>
      <c r="D86" s="32"/>
      <c r="E86" s="32"/>
      <c r="F86" s="33"/>
      <c r="G86" s="33"/>
      <c r="H86" s="33"/>
      <c r="I86" s="32"/>
      <c r="J86" s="34"/>
      <c r="K86" s="34"/>
      <c r="L86" s="34"/>
      <c r="M86" s="34"/>
      <c r="N86" s="34"/>
      <c r="O86" s="34"/>
      <c r="P86" s="34"/>
      <c r="Q86" s="34"/>
      <c r="R86" s="34"/>
      <c r="S86" s="34"/>
      <c r="T86" s="34"/>
      <c r="U86" s="34"/>
      <c r="V86" s="35"/>
      <c r="W86" s="36"/>
    </row>
    <row r="87" spans="1:33" ht="16.5" customHeight="1">
      <c r="A87" s="152" t="s">
        <v>63</v>
      </c>
      <c r="B87" s="152"/>
      <c r="C87" s="152"/>
      <c r="D87" s="152"/>
      <c r="E87" s="152"/>
      <c r="F87" s="152"/>
      <c r="G87" s="152"/>
      <c r="H87" s="152"/>
      <c r="I87" s="152"/>
      <c r="J87" s="152"/>
      <c r="K87" s="152"/>
      <c r="L87" s="152"/>
      <c r="M87" s="152"/>
      <c r="N87" s="152"/>
      <c r="O87" s="152"/>
      <c r="P87" s="152"/>
      <c r="Q87" s="152"/>
      <c r="R87" s="152"/>
      <c r="S87" s="152"/>
      <c r="T87" s="152"/>
      <c r="U87" s="152"/>
      <c r="V87" s="152"/>
      <c r="W87" s="38">
        <f>IF(ISERROR(V84/V79)=TRUE,"",(V84/V79))</f>
        <v>0.95918367346938771</v>
      </c>
    </row>
    <row r="88" spans="1:33" ht="6.75" customHeight="1">
      <c r="A88" s="37"/>
      <c r="B88" s="37"/>
      <c r="C88" s="37"/>
      <c r="D88" s="37"/>
      <c r="E88" s="37"/>
      <c r="F88" s="37"/>
      <c r="G88" s="37"/>
      <c r="H88" s="37"/>
      <c r="I88" s="37"/>
      <c r="J88" s="37"/>
      <c r="K88" s="37"/>
      <c r="L88" s="37"/>
      <c r="M88" s="37"/>
      <c r="N88" s="37"/>
      <c r="O88" s="37"/>
      <c r="P88" s="37"/>
      <c r="Q88" s="37"/>
      <c r="R88" s="37"/>
      <c r="S88" s="37"/>
      <c r="T88" s="37"/>
      <c r="U88" s="37"/>
      <c r="V88" s="37"/>
      <c r="W88" s="39"/>
    </row>
    <row r="89" spans="1:33" s="3" customFormat="1" ht="33" customHeight="1">
      <c r="A89" s="153" t="s">
        <v>64</v>
      </c>
      <c r="B89" s="154"/>
      <c r="C89" s="154"/>
      <c r="D89" s="154"/>
      <c r="E89" s="154"/>
      <c r="F89" s="155"/>
      <c r="G89" s="156"/>
      <c r="H89" s="156"/>
      <c r="I89" s="156"/>
      <c r="J89" s="156"/>
      <c r="K89" s="156"/>
      <c r="L89" s="156"/>
      <c r="M89" s="156"/>
      <c r="N89" s="156"/>
      <c r="O89" s="156"/>
      <c r="P89" s="156"/>
      <c r="Q89" s="156"/>
      <c r="R89" s="156"/>
      <c r="S89" s="156"/>
      <c r="T89" s="156"/>
      <c r="U89" s="156"/>
      <c r="V89" s="156"/>
      <c r="W89" s="157"/>
      <c r="X89" s="1"/>
      <c r="Z89" s="1"/>
      <c r="AA89" s="1"/>
      <c r="AB89" s="1"/>
      <c r="AC89" s="1"/>
      <c r="AD89" s="1"/>
      <c r="AE89" s="1"/>
      <c r="AF89" s="1"/>
      <c r="AG89" s="1"/>
    </row>
    <row r="90" spans="1:33" s="3" customFormat="1" ht="7.5" customHeight="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
      <c r="Z90" s="1"/>
      <c r="AA90" s="1"/>
      <c r="AB90" s="1"/>
      <c r="AC90" s="1"/>
      <c r="AD90" s="1"/>
      <c r="AE90" s="1"/>
      <c r="AF90" s="1"/>
      <c r="AG90" s="1"/>
    </row>
    <row r="91" spans="1:33" s="3" customFormat="1" ht="15" customHeight="1">
      <c r="A91" s="158" t="s">
        <v>66</v>
      </c>
      <c r="B91" s="159"/>
      <c r="C91" s="159"/>
      <c r="D91" s="159"/>
      <c r="E91" s="159"/>
      <c r="F91" s="159"/>
      <c r="G91" s="159"/>
      <c r="H91" s="159"/>
      <c r="I91" s="159"/>
      <c r="J91" s="159"/>
      <c r="K91" s="159"/>
      <c r="L91" s="159"/>
      <c r="M91" s="159"/>
      <c r="N91" s="159"/>
      <c r="O91" s="159"/>
      <c r="P91" s="159"/>
      <c r="Q91" s="159"/>
      <c r="R91" s="159"/>
      <c r="S91" s="159"/>
      <c r="T91" s="159"/>
      <c r="U91" s="159"/>
      <c r="V91" s="159"/>
      <c r="W91" s="160"/>
      <c r="X91" s="1"/>
      <c r="Z91" s="1"/>
      <c r="AA91" s="1"/>
      <c r="AB91" s="1"/>
      <c r="AC91" s="1"/>
      <c r="AD91" s="1"/>
      <c r="AE91" s="1"/>
      <c r="AF91" s="1"/>
      <c r="AG91" s="1"/>
    </row>
    <row r="92" spans="1:33" s="3" customFormat="1" ht="3.75" customHeight="1">
      <c r="A92" s="47"/>
      <c r="B92" s="48"/>
      <c r="C92" s="48"/>
      <c r="D92" s="48"/>
      <c r="E92" s="48"/>
      <c r="F92" s="48"/>
      <c r="G92" s="48"/>
      <c r="H92" s="48"/>
      <c r="I92" s="48"/>
      <c r="J92" s="48"/>
      <c r="K92" s="48"/>
      <c r="L92" s="48"/>
      <c r="M92" s="48"/>
      <c r="N92" s="48"/>
      <c r="O92" s="48"/>
      <c r="P92" s="48"/>
      <c r="Q92" s="48"/>
      <c r="R92" s="48"/>
      <c r="S92" s="48"/>
      <c r="T92" s="48"/>
      <c r="U92" s="48"/>
      <c r="V92" s="48"/>
      <c r="W92" s="48"/>
      <c r="X92" s="1"/>
      <c r="Z92" s="1"/>
      <c r="AA92" s="1"/>
      <c r="AB92" s="1"/>
      <c r="AC92" s="1"/>
      <c r="AD92" s="1"/>
      <c r="AE92" s="1"/>
      <c r="AF92" s="1"/>
      <c r="AG92" s="1"/>
    </row>
    <row r="93" spans="1:33" s="13" customFormat="1" ht="48" customHeight="1">
      <c r="A93" s="163" t="s">
        <v>67</v>
      </c>
      <c r="B93" s="163"/>
      <c r="C93" s="189" t="s">
        <v>987</v>
      </c>
      <c r="D93" s="190"/>
      <c r="E93" s="190"/>
      <c r="F93" s="190"/>
      <c r="G93" s="190"/>
      <c r="H93" s="190"/>
      <c r="I93" s="190"/>
      <c r="J93" s="190"/>
      <c r="K93" s="190"/>
      <c r="L93" s="190"/>
      <c r="M93" s="190"/>
      <c r="N93" s="190"/>
      <c r="O93" s="190"/>
      <c r="P93" s="190"/>
      <c r="Q93" s="190"/>
      <c r="R93" s="190"/>
      <c r="S93" s="190"/>
      <c r="T93" s="190"/>
      <c r="U93" s="190"/>
      <c r="V93" s="190"/>
      <c r="W93" s="191"/>
      <c r="X93" s="12"/>
      <c r="Z93" s="12"/>
      <c r="AA93" s="12"/>
      <c r="AB93" s="12"/>
      <c r="AC93" s="12"/>
      <c r="AD93" s="12"/>
      <c r="AE93" s="12"/>
      <c r="AF93" s="12"/>
      <c r="AG93" s="12"/>
    </row>
    <row r="94" spans="1:33" s="3" customFormat="1" ht="6" customHeight="1">
      <c r="A94" s="46"/>
      <c r="B94" s="46"/>
      <c r="C94" s="46"/>
      <c r="D94" s="46"/>
      <c r="E94" s="46"/>
      <c r="F94" s="46"/>
      <c r="G94" s="46"/>
      <c r="H94" s="46"/>
      <c r="I94" s="46"/>
      <c r="J94" s="46"/>
      <c r="K94" s="46"/>
      <c r="L94" s="46"/>
      <c r="M94" s="46"/>
      <c r="N94" s="46"/>
      <c r="O94" s="46"/>
      <c r="P94" s="46"/>
      <c r="Q94" s="46"/>
      <c r="R94" s="46"/>
      <c r="S94" s="46"/>
      <c r="T94" s="46"/>
      <c r="U94" s="46"/>
      <c r="V94" s="46"/>
      <c r="W94" s="46"/>
      <c r="X94" s="1"/>
      <c r="Z94" s="1"/>
      <c r="AA94" s="1"/>
      <c r="AB94" s="1"/>
      <c r="AC94" s="1"/>
      <c r="AD94" s="1"/>
      <c r="AE94" s="1"/>
      <c r="AF94" s="1"/>
      <c r="AG94" s="1"/>
    </row>
    <row r="95" spans="1:33" s="3" customFormat="1" ht="13.5" customHeight="1">
      <c r="A95" s="192" t="s">
        <v>24</v>
      </c>
      <c r="B95" s="193"/>
      <c r="C95" s="193"/>
      <c r="D95" s="193"/>
      <c r="E95" s="193"/>
      <c r="F95" s="193"/>
      <c r="G95" s="193"/>
      <c r="H95" s="193"/>
      <c r="I95" s="193"/>
      <c r="J95" s="193"/>
      <c r="K95" s="193"/>
      <c r="L95" s="193"/>
      <c r="M95" s="193"/>
      <c r="N95" s="193"/>
      <c r="O95" s="193"/>
      <c r="P95" s="193"/>
      <c r="Q95" s="193"/>
      <c r="R95" s="193"/>
      <c r="S95" s="193"/>
      <c r="T95" s="193"/>
      <c r="U95" s="193"/>
      <c r="V95" s="193"/>
      <c r="W95" s="194"/>
      <c r="X95" s="1"/>
      <c r="Z95" s="1"/>
      <c r="AA95" s="1"/>
      <c r="AB95" s="1"/>
      <c r="AC95" s="1"/>
      <c r="AD95" s="1"/>
      <c r="AE95" s="1"/>
      <c r="AF95" s="1"/>
      <c r="AG95" s="1"/>
    </row>
    <row r="96" spans="1:33" s="3" customFormat="1" ht="4.5" customHeight="1">
      <c r="A96" s="10"/>
      <c r="B96" s="10"/>
      <c r="C96" s="10"/>
      <c r="D96" s="10"/>
      <c r="E96" s="10"/>
      <c r="F96" s="10"/>
      <c r="G96" s="10"/>
      <c r="H96" s="10"/>
      <c r="I96" s="10"/>
      <c r="J96" s="10"/>
      <c r="K96" s="10"/>
      <c r="L96" s="10"/>
      <c r="M96" s="10"/>
      <c r="N96" s="10"/>
      <c r="O96" s="10"/>
      <c r="P96" s="10"/>
      <c r="Q96" s="10"/>
      <c r="R96" s="10"/>
      <c r="S96" s="10"/>
      <c r="T96" s="10"/>
      <c r="U96" s="10"/>
      <c r="V96" s="10"/>
      <c r="W96" s="11"/>
      <c r="X96" s="1"/>
      <c r="Z96" s="1"/>
      <c r="AA96" s="1"/>
      <c r="AB96" s="1"/>
      <c r="AC96" s="1"/>
      <c r="AD96" s="1"/>
      <c r="AE96" s="1"/>
      <c r="AF96" s="1"/>
      <c r="AG96" s="1"/>
    </row>
    <row r="97" spans="1:33" s="3" customFormat="1" ht="30" customHeight="1">
      <c r="A97" s="163" t="s">
        <v>25</v>
      </c>
      <c r="B97" s="163"/>
      <c r="C97" s="188" t="s">
        <v>988</v>
      </c>
      <c r="D97" s="188"/>
      <c r="E97" s="188"/>
      <c r="F97" s="188"/>
      <c r="G97" s="188"/>
      <c r="H97" s="188"/>
      <c r="I97" s="188"/>
      <c r="J97" s="188"/>
      <c r="K97" s="188"/>
      <c r="L97" s="188"/>
      <c r="M97" s="188"/>
      <c r="N97" s="188"/>
      <c r="O97" s="188"/>
      <c r="P97" s="188"/>
      <c r="Q97" s="188"/>
      <c r="R97" s="188"/>
      <c r="S97" s="188"/>
      <c r="T97" s="188"/>
      <c r="U97" s="188"/>
      <c r="V97" s="188"/>
      <c r="W97" s="188"/>
      <c r="X97" s="1"/>
      <c r="Z97" s="1"/>
      <c r="AA97" s="1"/>
      <c r="AB97" s="1"/>
      <c r="AC97" s="1"/>
      <c r="AD97" s="1"/>
      <c r="AE97" s="1"/>
      <c r="AF97" s="1"/>
      <c r="AG97" s="1"/>
    </row>
    <row r="98" spans="1:33" s="3" customFormat="1" ht="3.75" customHeight="1">
      <c r="A98" s="14"/>
      <c r="B98" s="10"/>
      <c r="C98" s="10"/>
      <c r="D98" s="10"/>
      <c r="E98" s="10"/>
      <c r="F98" s="10"/>
      <c r="I98" s="10"/>
      <c r="J98" s="10"/>
      <c r="K98" s="10"/>
      <c r="L98" s="10"/>
      <c r="M98" s="10"/>
      <c r="N98" s="10"/>
      <c r="O98" s="10"/>
      <c r="P98" s="10"/>
      <c r="Q98" s="10"/>
      <c r="R98" s="10"/>
      <c r="S98" s="10"/>
      <c r="T98" s="10"/>
      <c r="U98" s="10"/>
      <c r="V98" s="10"/>
      <c r="W98" s="11"/>
      <c r="X98" s="1"/>
      <c r="Z98" s="1"/>
      <c r="AA98" s="1"/>
      <c r="AB98" s="1"/>
      <c r="AC98" s="1"/>
      <c r="AD98" s="1"/>
      <c r="AE98" s="1"/>
      <c r="AF98" s="1"/>
      <c r="AG98" s="1"/>
    </row>
    <row r="99" spans="1:33" s="3" customFormat="1" ht="27" customHeight="1">
      <c r="A99" s="164" t="s">
        <v>26</v>
      </c>
      <c r="B99" s="166"/>
      <c r="C99" s="93" t="s">
        <v>877</v>
      </c>
      <c r="D99" s="10"/>
      <c r="E99" s="163" t="s">
        <v>27</v>
      </c>
      <c r="F99" s="163"/>
      <c r="G99" s="187" t="s">
        <v>879</v>
      </c>
      <c r="H99" s="187"/>
      <c r="I99" s="187"/>
      <c r="J99" s="187"/>
      <c r="K99" s="10"/>
      <c r="L99" s="10"/>
      <c r="M99" s="163" t="s">
        <v>28</v>
      </c>
      <c r="N99" s="163"/>
      <c r="O99" s="163"/>
      <c r="P99" s="163"/>
      <c r="Q99" s="187" t="s">
        <v>989</v>
      </c>
      <c r="R99" s="187"/>
      <c r="S99" s="187"/>
      <c r="T99" s="187"/>
      <c r="U99" s="187"/>
      <c r="V99" s="187"/>
      <c r="W99" s="187"/>
      <c r="X99" s="1"/>
      <c r="Z99" s="1"/>
      <c r="AA99" s="1"/>
      <c r="AB99" s="1"/>
      <c r="AC99" s="1"/>
      <c r="AD99" s="1"/>
      <c r="AE99" s="1"/>
      <c r="AF99" s="1"/>
      <c r="AG99" s="1"/>
    </row>
    <row r="100" spans="1:33" s="3" customFormat="1" ht="5.25" customHeight="1">
      <c r="A100" s="14"/>
      <c r="B100" s="10"/>
      <c r="C100" s="10"/>
      <c r="D100" s="10"/>
      <c r="E100" s="10"/>
      <c r="F100" s="10"/>
      <c r="I100" s="10"/>
      <c r="J100" s="10"/>
      <c r="K100" s="10"/>
      <c r="L100" s="10"/>
      <c r="M100" s="10"/>
      <c r="N100" s="10"/>
      <c r="O100" s="10"/>
      <c r="P100" s="10"/>
      <c r="Q100" s="10"/>
      <c r="R100" s="10"/>
      <c r="S100" s="10"/>
      <c r="T100" s="10"/>
      <c r="U100" s="10"/>
      <c r="V100" s="10"/>
      <c r="W100" s="11"/>
      <c r="X100" s="1"/>
      <c r="Z100" s="1"/>
      <c r="AA100" s="1"/>
      <c r="AB100" s="1"/>
      <c r="AC100" s="1"/>
      <c r="AD100" s="1"/>
      <c r="AE100" s="1"/>
      <c r="AF100" s="1"/>
      <c r="AG100" s="1"/>
    </row>
    <row r="101" spans="1:33" s="3" customFormat="1" ht="27" customHeight="1">
      <c r="A101" s="164" t="s">
        <v>29</v>
      </c>
      <c r="B101" s="166"/>
      <c r="C101" s="16" t="s">
        <v>878</v>
      </c>
      <c r="D101" s="10"/>
      <c r="E101" s="164" t="s">
        <v>30</v>
      </c>
      <c r="F101" s="166"/>
      <c r="G101" s="187" t="s">
        <v>880</v>
      </c>
      <c r="H101" s="187"/>
      <c r="I101" s="187"/>
      <c r="J101" s="187"/>
      <c r="K101" s="10"/>
      <c r="L101" s="10"/>
      <c r="M101" s="163" t="s">
        <v>31</v>
      </c>
      <c r="N101" s="163"/>
      <c r="O101" s="163"/>
      <c r="P101" s="163"/>
      <c r="Q101" s="187" t="s">
        <v>882</v>
      </c>
      <c r="R101" s="187"/>
      <c r="S101" s="187"/>
      <c r="T101" s="187"/>
      <c r="U101" s="187"/>
      <c r="V101" s="187"/>
      <c r="W101" s="187"/>
      <c r="X101" s="1"/>
      <c r="Z101" s="1"/>
      <c r="AA101" s="1"/>
      <c r="AB101" s="1"/>
      <c r="AC101" s="1"/>
      <c r="AD101" s="1"/>
      <c r="AE101" s="1"/>
      <c r="AF101" s="1"/>
      <c r="AG101" s="1"/>
    </row>
    <row r="102" spans="1:33" s="3" customFormat="1" ht="5.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7"/>
      <c r="X102" s="1"/>
      <c r="Z102" s="1"/>
      <c r="AA102" s="1"/>
      <c r="AB102" s="1"/>
      <c r="AC102" s="1"/>
      <c r="AD102" s="1"/>
      <c r="AE102" s="1"/>
      <c r="AF102" s="1"/>
      <c r="AG102" s="1"/>
    </row>
    <row r="103" spans="1:33" s="3" customFormat="1" ht="15.75" customHeight="1">
      <c r="C103" s="163" t="s">
        <v>32</v>
      </c>
      <c r="D103" s="163"/>
      <c r="E103" s="163"/>
      <c r="F103" s="163"/>
      <c r="H103" s="10"/>
      <c r="I103" s="10"/>
      <c r="J103" s="10"/>
      <c r="O103" s="163" t="s">
        <v>33</v>
      </c>
      <c r="P103" s="163"/>
      <c r="Q103" s="163"/>
      <c r="R103" s="163"/>
      <c r="S103" s="163"/>
      <c r="T103" s="163"/>
      <c r="U103" s="163"/>
      <c r="V103" s="163"/>
      <c r="W103" s="11"/>
      <c r="X103" s="1"/>
      <c r="Z103" s="1"/>
      <c r="AA103" s="1"/>
      <c r="AB103" s="1"/>
      <c r="AC103" s="1"/>
      <c r="AD103" s="1"/>
      <c r="AE103" s="1"/>
      <c r="AF103" s="1"/>
      <c r="AG103" s="1"/>
    </row>
    <row r="104" spans="1:33" s="3" customFormat="1" ht="24.75" customHeight="1">
      <c r="A104" s="10"/>
      <c r="B104" s="10"/>
      <c r="C104" s="18">
        <v>1</v>
      </c>
      <c r="D104" s="10"/>
      <c r="E104" s="183">
        <v>2024</v>
      </c>
      <c r="F104" s="183"/>
      <c r="H104" s="10"/>
      <c r="I104" s="10"/>
      <c r="J104" s="10"/>
      <c r="O104" s="184">
        <v>3</v>
      </c>
      <c r="P104" s="184"/>
      <c r="Q104" s="184"/>
      <c r="R104" s="184"/>
      <c r="S104" s="184"/>
      <c r="T104" s="184"/>
      <c r="U104" s="184"/>
      <c r="V104" s="184"/>
      <c r="X104" s="1"/>
      <c r="Z104" s="1"/>
      <c r="AA104" s="1"/>
      <c r="AB104" s="1"/>
      <c r="AC104" s="1"/>
      <c r="AD104" s="1"/>
      <c r="AE104" s="1"/>
      <c r="AF104" s="1"/>
      <c r="AG104" s="1"/>
    </row>
    <row r="105" spans="1:33" s="19" customFormat="1" ht="12" customHeight="1">
      <c r="C105" s="20" t="s">
        <v>34</v>
      </c>
      <c r="D105" s="21"/>
      <c r="E105" s="185" t="s">
        <v>35</v>
      </c>
      <c r="F105" s="185"/>
      <c r="G105" s="21"/>
      <c r="I105" s="21"/>
      <c r="J105" s="21"/>
      <c r="K105" s="21"/>
      <c r="L105" s="21"/>
      <c r="M105" s="21"/>
      <c r="N105" s="21"/>
      <c r="O105" s="20"/>
      <c r="P105" s="20"/>
      <c r="Q105" s="20"/>
      <c r="R105" s="20"/>
      <c r="S105" s="20"/>
      <c r="T105" s="20"/>
      <c r="U105" s="20"/>
      <c r="V105" s="20"/>
      <c r="W105" s="22"/>
      <c r="X105" s="23"/>
      <c r="Z105" s="23"/>
      <c r="AA105" s="23"/>
      <c r="AB105" s="23"/>
      <c r="AC105" s="23"/>
      <c r="AD105" s="23"/>
      <c r="AE105" s="23"/>
      <c r="AF105" s="23"/>
      <c r="AG105" s="23"/>
    </row>
    <row r="106" spans="1:33" s="3" customFormat="1" ht="3"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1"/>
      <c r="X106" s="1"/>
      <c r="Z106" s="1"/>
      <c r="AA106" s="1"/>
      <c r="AB106" s="1"/>
      <c r="AC106" s="1"/>
      <c r="AD106" s="1"/>
      <c r="AE106" s="1"/>
      <c r="AF106" s="1"/>
      <c r="AG106" s="1"/>
    </row>
    <row r="107" spans="1:33" s="3" customFormat="1" ht="20.25" customHeight="1">
      <c r="A107" s="186" t="s">
        <v>36</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
      <c r="Z107" s="1"/>
      <c r="AA107" s="1"/>
      <c r="AB107" s="1"/>
      <c r="AC107" s="1"/>
      <c r="AD107" s="1"/>
      <c r="AE107" s="1"/>
      <c r="AF107" s="1"/>
      <c r="AG107" s="1"/>
    </row>
    <row r="108" spans="1:33" s="3" customFormat="1" ht="15.75" customHeight="1">
      <c r="A108" s="171" t="s">
        <v>37</v>
      </c>
      <c r="B108" s="172"/>
      <c r="C108" s="163" t="s">
        <v>25</v>
      </c>
      <c r="D108" s="163"/>
      <c r="E108" s="175" t="s">
        <v>38</v>
      </c>
      <c r="F108" s="164" t="s">
        <v>39</v>
      </c>
      <c r="G108" s="165"/>
      <c r="H108" s="165"/>
      <c r="I108" s="165"/>
      <c r="J108" s="165"/>
      <c r="K108" s="165"/>
      <c r="L108" s="165"/>
      <c r="M108" s="165"/>
      <c r="N108" s="165"/>
      <c r="O108" s="165"/>
      <c r="P108" s="165"/>
      <c r="Q108" s="165"/>
      <c r="R108" s="165"/>
      <c r="S108" s="165"/>
      <c r="T108" s="166"/>
      <c r="U108" s="76"/>
      <c r="V108" s="177" t="s">
        <v>40</v>
      </c>
      <c r="W108" s="163" t="s">
        <v>41</v>
      </c>
      <c r="X108" s="1"/>
      <c r="Z108" s="1"/>
      <c r="AA108" s="1"/>
      <c r="AB108" s="1"/>
      <c r="AC108" s="1"/>
      <c r="AD108" s="1"/>
      <c r="AE108" s="1"/>
      <c r="AF108" s="1"/>
      <c r="AG108" s="1"/>
    </row>
    <row r="109" spans="1:33" ht="18.75" customHeight="1">
      <c r="A109" s="173"/>
      <c r="B109" s="174"/>
      <c r="C109" s="163"/>
      <c r="D109" s="163"/>
      <c r="E109" s="176"/>
      <c r="F109" s="179" t="s">
        <v>42</v>
      </c>
      <c r="G109" s="180"/>
      <c r="H109" s="181"/>
      <c r="I109" s="25" t="s">
        <v>43</v>
      </c>
      <c r="J109" s="25" t="s">
        <v>44</v>
      </c>
      <c r="K109" s="25" t="s">
        <v>45</v>
      </c>
      <c r="L109" s="25" t="s">
        <v>46</v>
      </c>
      <c r="M109" s="25" t="s">
        <v>47</v>
      </c>
      <c r="N109" s="25" t="s">
        <v>48</v>
      </c>
      <c r="O109" s="25" t="s">
        <v>49</v>
      </c>
      <c r="P109" s="25" t="s">
        <v>50</v>
      </c>
      <c r="Q109" s="25" t="s">
        <v>51</v>
      </c>
      <c r="R109" s="25" t="s">
        <v>52</v>
      </c>
      <c r="S109" s="25" t="s">
        <v>53</v>
      </c>
      <c r="T109" s="25" t="s">
        <v>54</v>
      </c>
      <c r="U109" s="26"/>
      <c r="V109" s="178"/>
      <c r="W109" s="163"/>
    </row>
    <row r="110" spans="1:33" ht="29.25" customHeight="1">
      <c r="A110" s="167" t="s">
        <v>55</v>
      </c>
      <c r="B110" s="167"/>
      <c r="C110" s="182" t="s">
        <v>987</v>
      </c>
      <c r="D110" s="182"/>
      <c r="E110" s="27" t="s">
        <v>1090</v>
      </c>
      <c r="F110" s="149" t="s">
        <v>56</v>
      </c>
      <c r="G110" s="150"/>
      <c r="H110" s="151"/>
      <c r="I110" s="80">
        <f>+I215+I217+I219</f>
        <v>0</v>
      </c>
      <c r="J110" s="80">
        <f t="shared" ref="J110:T110" si="4">+J215+J217+J219</f>
        <v>0</v>
      </c>
      <c r="K110" s="80">
        <f t="shared" si="4"/>
        <v>3</v>
      </c>
      <c r="L110" s="80">
        <f t="shared" si="4"/>
        <v>0</v>
      </c>
      <c r="M110" s="80">
        <f t="shared" si="4"/>
        <v>0</v>
      </c>
      <c r="N110" s="80">
        <f t="shared" si="4"/>
        <v>0</v>
      </c>
      <c r="O110" s="80">
        <f t="shared" si="4"/>
        <v>0</v>
      </c>
      <c r="P110" s="80">
        <f t="shared" si="4"/>
        <v>0</v>
      </c>
      <c r="Q110" s="80">
        <f t="shared" si="4"/>
        <v>0</v>
      </c>
      <c r="R110" s="80">
        <f t="shared" si="4"/>
        <v>0</v>
      </c>
      <c r="S110" s="80">
        <f t="shared" si="4"/>
        <v>0</v>
      </c>
      <c r="T110" s="80">
        <f t="shared" si="4"/>
        <v>0</v>
      </c>
      <c r="U110" s="30"/>
      <c r="V110" s="77">
        <f>IF(SUM(I110:T110)=0,"",SUM(I110:T110))</f>
        <v>3</v>
      </c>
      <c r="W110" s="142">
        <f>IF(ISERROR(V115/V110)=TRUE,"",(V115/V110))</f>
        <v>1</v>
      </c>
      <c r="Y110" s="49"/>
    </row>
    <row r="111" spans="1:33" ht="30" customHeight="1">
      <c r="A111" s="167" t="s">
        <v>57</v>
      </c>
      <c r="B111" s="167"/>
      <c r="C111" s="182"/>
      <c r="D111" s="182"/>
      <c r="E111" s="27"/>
      <c r="F111" s="149" t="s">
        <v>58</v>
      </c>
      <c r="G111" s="150"/>
      <c r="H111" s="151"/>
      <c r="I111" s="28"/>
      <c r="J111" s="29"/>
      <c r="K111" s="29"/>
      <c r="L111" s="29"/>
      <c r="M111" s="29"/>
      <c r="N111" s="29"/>
      <c r="O111" s="29"/>
      <c r="P111" s="29"/>
      <c r="Q111" s="29"/>
      <c r="R111" s="29"/>
      <c r="S111" s="29"/>
      <c r="T111" s="29"/>
      <c r="U111" s="29"/>
      <c r="V111" s="77" t="str">
        <f>IF(SUM(I111:T111)=0,"",SUM(I111:T111))</f>
        <v/>
      </c>
      <c r="W111" s="142"/>
      <c r="Y111" s="1"/>
      <c r="AA111" s="3"/>
    </row>
    <row r="112" spans="1:33" ht="17.25" customHeight="1">
      <c r="A112" s="170" t="s">
        <v>59</v>
      </c>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row>
    <row r="113" spans="1:33" s="3" customFormat="1" ht="15.75" customHeight="1">
      <c r="A113" s="171" t="s">
        <v>37</v>
      </c>
      <c r="B113" s="172"/>
      <c r="C113" s="163" t="s">
        <v>25</v>
      </c>
      <c r="D113" s="163"/>
      <c r="E113" s="175" t="s">
        <v>38</v>
      </c>
      <c r="F113" s="164" t="s">
        <v>39</v>
      </c>
      <c r="G113" s="165"/>
      <c r="H113" s="165"/>
      <c r="I113" s="165"/>
      <c r="J113" s="165"/>
      <c r="K113" s="165"/>
      <c r="L113" s="165"/>
      <c r="M113" s="165"/>
      <c r="N113" s="165"/>
      <c r="O113" s="165"/>
      <c r="P113" s="165"/>
      <c r="Q113" s="165"/>
      <c r="R113" s="165"/>
      <c r="S113" s="165"/>
      <c r="T113" s="166"/>
      <c r="U113" s="24"/>
      <c r="V113" s="177" t="s">
        <v>40</v>
      </c>
      <c r="W113" s="163" t="s">
        <v>60</v>
      </c>
      <c r="X113" s="1"/>
      <c r="Z113" s="1"/>
      <c r="AA113" s="1"/>
      <c r="AB113" s="1"/>
      <c r="AC113" s="1"/>
      <c r="AD113" s="1"/>
      <c r="AE113" s="1"/>
      <c r="AF113" s="1"/>
      <c r="AG113" s="1"/>
    </row>
    <row r="114" spans="1:33" ht="18.75" customHeight="1">
      <c r="A114" s="173"/>
      <c r="B114" s="174"/>
      <c r="C114" s="163"/>
      <c r="D114" s="163"/>
      <c r="E114" s="176"/>
      <c r="F114" s="179" t="s">
        <v>59</v>
      </c>
      <c r="G114" s="180"/>
      <c r="H114" s="181"/>
      <c r="I114" s="25" t="s">
        <v>43</v>
      </c>
      <c r="J114" s="25" t="s">
        <v>44</v>
      </c>
      <c r="K114" s="25" t="s">
        <v>45</v>
      </c>
      <c r="L114" s="25" t="s">
        <v>46</v>
      </c>
      <c r="M114" s="25" t="s">
        <v>47</v>
      </c>
      <c r="N114" s="25" t="s">
        <v>48</v>
      </c>
      <c r="O114" s="25" t="s">
        <v>49</v>
      </c>
      <c r="P114" s="25" t="s">
        <v>50</v>
      </c>
      <c r="Q114" s="25" t="s">
        <v>51</v>
      </c>
      <c r="R114" s="25" t="s">
        <v>52</v>
      </c>
      <c r="S114" s="25" t="s">
        <v>53</v>
      </c>
      <c r="T114" s="25" t="s">
        <v>54</v>
      </c>
      <c r="U114" s="26"/>
      <c r="V114" s="178"/>
      <c r="W114" s="163"/>
    </row>
    <row r="115" spans="1:33" ht="29.25" customHeight="1">
      <c r="A115" s="167" t="s">
        <v>55</v>
      </c>
      <c r="B115" s="167"/>
      <c r="C115" s="168" t="str">
        <f>IF(C110=0,"",C110)</f>
        <v>Acciones de recaudación municipal para elevar el ingreso propio mejorados.</v>
      </c>
      <c r="D115" s="169"/>
      <c r="E115" s="79" t="str">
        <f>IF(E110=0,"",E110)</f>
        <v>Informes</v>
      </c>
      <c r="F115" s="149" t="s">
        <v>61</v>
      </c>
      <c r="G115" s="150"/>
      <c r="H115" s="151"/>
      <c r="I115" s="80">
        <f>+I216+I218+I220</f>
        <v>0</v>
      </c>
      <c r="J115" s="80">
        <f t="shared" ref="J115:T115" si="5">+J216+J218+J220</f>
        <v>0</v>
      </c>
      <c r="K115" s="80">
        <f t="shared" si="5"/>
        <v>3</v>
      </c>
      <c r="L115" s="80">
        <f t="shared" si="5"/>
        <v>0</v>
      </c>
      <c r="M115" s="80">
        <f t="shared" si="5"/>
        <v>0</v>
      </c>
      <c r="N115" s="80">
        <f t="shared" si="5"/>
        <v>0</v>
      </c>
      <c r="O115" s="80">
        <f t="shared" si="5"/>
        <v>0</v>
      </c>
      <c r="P115" s="80">
        <f t="shared" si="5"/>
        <v>0</v>
      </c>
      <c r="Q115" s="80">
        <f t="shared" si="5"/>
        <v>0</v>
      </c>
      <c r="R115" s="80">
        <f t="shared" si="5"/>
        <v>0</v>
      </c>
      <c r="S115" s="80">
        <f t="shared" si="5"/>
        <v>0</v>
      </c>
      <c r="T115" s="80">
        <f t="shared" si="5"/>
        <v>0</v>
      </c>
      <c r="U115" s="30"/>
      <c r="V115" s="77">
        <f>IF(SUM(I115:T115)=0,"",SUM(I115:T115))</f>
        <v>3</v>
      </c>
      <c r="W115" s="142">
        <f>IF(ISERROR(V115/V110)=TRUE,"",(V115/V110))</f>
        <v>1</v>
      </c>
      <c r="Y115" s="1"/>
    </row>
    <row r="116" spans="1:33" ht="30" customHeight="1">
      <c r="A116" s="167" t="s">
        <v>57</v>
      </c>
      <c r="B116" s="167"/>
      <c r="C116" s="168" t="str">
        <f>IF(C111=0,"",C111)</f>
        <v/>
      </c>
      <c r="D116" s="169"/>
      <c r="E116" s="79" t="str">
        <f>IF(E111=0,"",E111)</f>
        <v/>
      </c>
      <c r="F116" s="149" t="s">
        <v>62</v>
      </c>
      <c r="G116" s="150"/>
      <c r="H116" s="151"/>
      <c r="I116" s="28"/>
      <c r="J116" s="29"/>
      <c r="K116" s="29"/>
      <c r="L116" s="29"/>
      <c r="M116" s="29"/>
      <c r="N116" s="29"/>
      <c r="O116" s="29"/>
      <c r="P116" s="29"/>
      <c r="Q116" s="29"/>
      <c r="R116" s="29"/>
      <c r="S116" s="29"/>
      <c r="T116" s="29"/>
      <c r="U116" s="29"/>
      <c r="V116" s="77" t="str">
        <f>IF(SUM(I116:T116)=0,"",SUM(I116:T116))</f>
        <v/>
      </c>
      <c r="W116" s="142"/>
      <c r="Y116" s="1"/>
      <c r="AA116" s="3"/>
    </row>
    <row r="117" spans="1:33" ht="5.25" customHeight="1">
      <c r="A117" s="31"/>
      <c r="B117" s="31"/>
      <c r="C117" s="31"/>
      <c r="D117" s="32"/>
      <c r="E117" s="32"/>
      <c r="F117" s="33"/>
      <c r="G117" s="33"/>
      <c r="H117" s="33"/>
      <c r="I117" s="32"/>
      <c r="J117" s="34"/>
      <c r="K117" s="34"/>
      <c r="L117" s="34"/>
      <c r="M117" s="34"/>
      <c r="N117" s="34"/>
      <c r="O117" s="34"/>
      <c r="P117" s="34"/>
      <c r="Q117" s="34"/>
      <c r="R117" s="34"/>
      <c r="S117" s="34"/>
      <c r="T117" s="34"/>
      <c r="U117" s="34"/>
      <c r="V117" s="35"/>
      <c r="W117" s="36"/>
    </row>
    <row r="118" spans="1:33" ht="16.5" customHeight="1">
      <c r="A118" s="152" t="s">
        <v>63</v>
      </c>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38">
        <f>IF(ISERROR(V115/V110)=TRUE,"",(V115/V110))</f>
        <v>1</v>
      </c>
    </row>
    <row r="119" spans="1:33" ht="6.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9"/>
    </row>
    <row r="120" spans="1:33" s="3" customFormat="1" ht="33" customHeight="1">
      <c r="A120" s="153" t="s">
        <v>64</v>
      </c>
      <c r="B120" s="154"/>
      <c r="C120" s="154"/>
      <c r="D120" s="154"/>
      <c r="E120" s="154"/>
      <c r="F120" s="155"/>
      <c r="G120" s="156"/>
      <c r="H120" s="156"/>
      <c r="I120" s="156"/>
      <c r="J120" s="156"/>
      <c r="K120" s="156"/>
      <c r="L120" s="156"/>
      <c r="M120" s="156"/>
      <c r="N120" s="156"/>
      <c r="O120" s="156"/>
      <c r="P120" s="156"/>
      <c r="Q120" s="156"/>
      <c r="R120" s="156"/>
      <c r="S120" s="156"/>
      <c r="T120" s="156"/>
      <c r="U120" s="156"/>
      <c r="V120" s="156"/>
      <c r="W120" s="157"/>
      <c r="X120" s="1"/>
      <c r="Z120" s="1"/>
      <c r="AA120" s="1"/>
      <c r="AB120" s="1"/>
      <c r="AC120" s="1"/>
      <c r="AD120" s="1"/>
      <c r="AE120" s="1"/>
      <c r="AF120" s="1"/>
      <c r="AG120" s="1"/>
    </row>
    <row r="121" spans="1:33" s="3" customFormat="1" ht="5.2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1"/>
      <c r="Z121" s="1"/>
      <c r="AA121" s="1"/>
      <c r="AB121" s="1"/>
      <c r="AC121" s="1"/>
      <c r="AD121" s="1"/>
      <c r="AE121" s="1"/>
      <c r="AF121" s="1"/>
      <c r="AG121" s="1"/>
    </row>
    <row r="122" spans="1:33" s="13" customFormat="1" ht="48" customHeight="1">
      <c r="A122" s="163" t="s">
        <v>68</v>
      </c>
      <c r="B122" s="163"/>
      <c r="C122" s="189" t="s">
        <v>990</v>
      </c>
      <c r="D122" s="190"/>
      <c r="E122" s="190"/>
      <c r="F122" s="190"/>
      <c r="G122" s="190"/>
      <c r="H122" s="190"/>
      <c r="I122" s="190"/>
      <c r="J122" s="190"/>
      <c r="K122" s="190"/>
      <c r="L122" s="190"/>
      <c r="M122" s="190"/>
      <c r="N122" s="190"/>
      <c r="O122" s="190"/>
      <c r="P122" s="190"/>
      <c r="Q122" s="190"/>
      <c r="R122" s="190"/>
      <c r="S122" s="190"/>
      <c r="T122" s="190"/>
      <c r="U122" s="190"/>
      <c r="V122" s="190"/>
      <c r="W122" s="191"/>
      <c r="X122" s="12"/>
      <c r="Z122" s="12"/>
      <c r="AA122" s="12"/>
      <c r="AB122" s="12"/>
      <c r="AC122" s="12"/>
      <c r="AD122" s="12"/>
      <c r="AE122" s="12"/>
      <c r="AF122" s="12"/>
      <c r="AG122" s="12"/>
    </row>
    <row r="123" spans="1:33" s="3" customFormat="1" ht="6"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1"/>
      <c r="Z123" s="1"/>
      <c r="AA123" s="1"/>
      <c r="AB123" s="1"/>
      <c r="AC123" s="1"/>
      <c r="AD123" s="1"/>
      <c r="AE123" s="1"/>
      <c r="AF123" s="1"/>
      <c r="AG123" s="1"/>
    </row>
    <row r="124" spans="1:33" s="3" customFormat="1" ht="13.5" customHeight="1">
      <c r="A124" s="192" t="s">
        <v>24</v>
      </c>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4"/>
      <c r="X124" s="1"/>
      <c r="Z124" s="1"/>
      <c r="AA124" s="1"/>
      <c r="AB124" s="1"/>
      <c r="AC124" s="1"/>
      <c r="AD124" s="1"/>
      <c r="AE124" s="1"/>
      <c r="AF124" s="1"/>
      <c r="AG124" s="1"/>
    </row>
    <row r="125" spans="1:33" s="3" customFormat="1" ht="4.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1"/>
      <c r="X125" s="1"/>
      <c r="Z125" s="1"/>
      <c r="AA125" s="1"/>
      <c r="AB125" s="1"/>
      <c r="AC125" s="1"/>
      <c r="AD125" s="1"/>
      <c r="AE125" s="1"/>
      <c r="AF125" s="1"/>
      <c r="AG125" s="1"/>
    </row>
    <row r="126" spans="1:33" s="3" customFormat="1" ht="30" customHeight="1">
      <c r="A126" s="163" t="s">
        <v>25</v>
      </c>
      <c r="B126" s="163"/>
      <c r="C126" s="188" t="s">
        <v>991</v>
      </c>
      <c r="D126" s="188"/>
      <c r="E126" s="188"/>
      <c r="F126" s="188"/>
      <c r="G126" s="188"/>
      <c r="H126" s="188"/>
      <c r="I126" s="188"/>
      <c r="J126" s="188"/>
      <c r="K126" s="188"/>
      <c r="L126" s="188"/>
      <c r="M126" s="188"/>
      <c r="N126" s="188"/>
      <c r="O126" s="188"/>
      <c r="P126" s="188"/>
      <c r="Q126" s="188"/>
      <c r="R126" s="188"/>
      <c r="S126" s="188"/>
      <c r="T126" s="188"/>
      <c r="U126" s="188"/>
      <c r="V126" s="188"/>
      <c r="W126" s="188"/>
      <c r="X126" s="1"/>
      <c r="Z126" s="1"/>
      <c r="AA126" s="1"/>
      <c r="AB126" s="1"/>
      <c r="AC126" s="1"/>
      <c r="AD126" s="1"/>
      <c r="AE126" s="1"/>
      <c r="AF126" s="1"/>
      <c r="AG126" s="1"/>
    </row>
    <row r="127" spans="1:33" s="3" customFormat="1" ht="3.75" customHeight="1">
      <c r="A127" s="14"/>
      <c r="B127" s="10"/>
      <c r="C127" s="10"/>
      <c r="D127" s="10"/>
      <c r="E127" s="10"/>
      <c r="F127" s="10"/>
      <c r="I127" s="10"/>
      <c r="J127" s="10"/>
      <c r="K127" s="10"/>
      <c r="L127" s="10"/>
      <c r="M127" s="10"/>
      <c r="N127" s="10"/>
      <c r="O127" s="10"/>
      <c r="P127" s="10"/>
      <c r="Q127" s="10"/>
      <c r="R127" s="10"/>
      <c r="S127" s="10"/>
      <c r="T127" s="10"/>
      <c r="U127" s="10"/>
      <c r="V127" s="10"/>
      <c r="W127" s="11"/>
      <c r="X127" s="1"/>
      <c r="Z127" s="1"/>
      <c r="AA127" s="1"/>
      <c r="AB127" s="1"/>
      <c r="AC127" s="1"/>
      <c r="AD127" s="1"/>
      <c r="AE127" s="1"/>
      <c r="AF127" s="1"/>
      <c r="AG127" s="1"/>
    </row>
    <row r="128" spans="1:33" s="3" customFormat="1" ht="27" customHeight="1">
      <c r="A128" s="164" t="s">
        <v>26</v>
      </c>
      <c r="B128" s="166"/>
      <c r="C128" s="93" t="s">
        <v>877</v>
      </c>
      <c r="D128" s="10"/>
      <c r="E128" s="163" t="s">
        <v>27</v>
      </c>
      <c r="F128" s="163"/>
      <c r="G128" s="187" t="s">
        <v>944</v>
      </c>
      <c r="H128" s="187"/>
      <c r="I128" s="187"/>
      <c r="J128" s="187"/>
      <c r="K128" s="10"/>
      <c r="L128" s="10"/>
      <c r="M128" s="163" t="s">
        <v>28</v>
      </c>
      <c r="N128" s="163"/>
      <c r="O128" s="163"/>
      <c r="P128" s="163"/>
      <c r="Q128" s="187" t="s">
        <v>992</v>
      </c>
      <c r="R128" s="187"/>
      <c r="S128" s="187"/>
      <c r="T128" s="187"/>
      <c r="U128" s="187"/>
      <c r="V128" s="187"/>
      <c r="W128" s="187"/>
      <c r="X128" s="1"/>
      <c r="Z128" s="1"/>
      <c r="AA128" s="1"/>
      <c r="AB128" s="1"/>
      <c r="AC128" s="1"/>
      <c r="AD128" s="1"/>
      <c r="AE128" s="1"/>
      <c r="AF128" s="1"/>
      <c r="AG128" s="1"/>
    </row>
    <row r="129" spans="1:33" s="3" customFormat="1" ht="5.25" customHeight="1">
      <c r="A129" s="14"/>
      <c r="B129" s="10"/>
      <c r="C129" s="10"/>
      <c r="D129" s="10"/>
      <c r="E129" s="10"/>
      <c r="F129" s="10"/>
      <c r="I129" s="10"/>
      <c r="J129" s="10"/>
      <c r="K129" s="10"/>
      <c r="L129" s="10"/>
      <c r="M129" s="10"/>
      <c r="N129" s="10"/>
      <c r="O129" s="10"/>
      <c r="P129" s="10"/>
      <c r="Q129" s="10"/>
      <c r="R129" s="10"/>
      <c r="S129" s="10"/>
      <c r="T129" s="10"/>
      <c r="U129" s="10"/>
      <c r="V129" s="10"/>
      <c r="W129" s="11"/>
      <c r="X129" s="1"/>
      <c r="Z129" s="1"/>
      <c r="AA129" s="1"/>
      <c r="AB129" s="1"/>
      <c r="AC129" s="1"/>
      <c r="AD129" s="1"/>
      <c r="AE129" s="1"/>
      <c r="AF129" s="1"/>
      <c r="AG129" s="1"/>
    </row>
    <row r="130" spans="1:33" s="3" customFormat="1" ht="27" customHeight="1">
      <c r="A130" s="164" t="s">
        <v>29</v>
      </c>
      <c r="B130" s="166"/>
      <c r="C130" s="16" t="s">
        <v>878</v>
      </c>
      <c r="D130" s="10"/>
      <c r="E130" s="164" t="s">
        <v>30</v>
      </c>
      <c r="F130" s="166"/>
      <c r="G130" s="187" t="s">
        <v>880</v>
      </c>
      <c r="H130" s="187"/>
      <c r="I130" s="187"/>
      <c r="J130" s="187"/>
      <c r="K130" s="10"/>
      <c r="L130" s="10"/>
      <c r="M130" s="163" t="s">
        <v>31</v>
      </c>
      <c r="N130" s="163"/>
      <c r="O130" s="163"/>
      <c r="P130" s="163"/>
      <c r="Q130" s="187" t="s">
        <v>882</v>
      </c>
      <c r="R130" s="187"/>
      <c r="S130" s="187"/>
      <c r="T130" s="187"/>
      <c r="U130" s="187"/>
      <c r="V130" s="187"/>
      <c r="W130" s="187"/>
      <c r="X130" s="1"/>
      <c r="Z130" s="1"/>
      <c r="AA130" s="1"/>
      <c r="AB130" s="1"/>
      <c r="AC130" s="1"/>
      <c r="AD130" s="1"/>
      <c r="AE130" s="1"/>
      <c r="AF130" s="1"/>
      <c r="AG130" s="1"/>
    </row>
    <row r="131" spans="1:33" s="3" customFormat="1" ht="5.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7"/>
      <c r="X131" s="1"/>
      <c r="Z131" s="1"/>
      <c r="AA131" s="1"/>
      <c r="AB131" s="1"/>
      <c r="AC131" s="1"/>
      <c r="AD131" s="1"/>
      <c r="AE131" s="1"/>
      <c r="AF131" s="1"/>
      <c r="AG131" s="1"/>
    </row>
    <row r="132" spans="1:33" s="3" customFormat="1" ht="15.75" customHeight="1">
      <c r="C132" s="163" t="s">
        <v>32</v>
      </c>
      <c r="D132" s="163"/>
      <c r="E132" s="163"/>
      <c r="F132" s="163"/>
      <c r="H132" s="10"/>
      <c r="I132" s="10"/>
      <c r="J132" s="10"/>
      <c r="O132" s="163" t="s">
        <v>33</v>
      </c>
      <c r="P132" s="163"/>
      <c r="Q132" s="163"/>
      <c r="R132" s="163"/>
      <c r="S132" s="163"/>
      <c r="T132" s="163"/>
      <c r="U132" s="163"/>
      <c r="V132" s="163"/>
      <c r="W132" s="11"/>
      <c r="X132" s="1"/>
      <c r="Z132" s="1"/>
      <c r="AA132" s="1"/>
      <c r="AB132" s="1"/>
      <c r="AC132" s="1"/>
      <c r="AD132" s="1"/>
      <c r="AE132" s="1"/>
      <c r="AF132" s="1"/>
      <c r="AG132" s="1"/>
    </row>
    <row r="133" spans="1:33" s="3" customFormat="1" ht="24.75" customHeight="1">
      <c r="A133" s="10"/>
      <c r="B133" s="10"/>
      <c r="C133" s="18">
        <v>1</v>
      </c>
      <c r="D133" s="10"/>
      <c r="E133" s="183">
        <v>2024</v>
      </c>
      <c r="F133" s="183"/>
      <c r="H133" s="10"/>
      <c r="I133" s="10"/>
      <c r="J133" s="10"/>
      <c r="O133" s="184">
        <v>3</v>
      </c>
      <c r="P133" s="184"/>
      <c r="Q133" s="184"/>
      <c r="R133" s="184"/>
      <c r="S133" s="184"/>
      <c r="T133" s="184"/>
      <c r="U133" s="184"/>
      <c r="V133" s="184"/>
      <c r="X133" s="1"/>
      <c r="Z133" s="1"/>
      <c r="AA133" s="1"/>
      <c r="AB133" s="1"/>
      <c r="AC133" s="1"/>
      <c r="AD133" s="1"/>
      <c r="AE133" s="1"/>
      <c r="AF133" s="1"/>
      <c r="AG133" s="1"/>
    </row>
    <row r="134" spans="1:33" s="19" customFormat="1" ht="12" customHeight="1">
      <c r="C134" s="20" t="s">
        <v>34</v>
      </c>
      <c r="D134" s="21"/>
      <c r="E134" s="185" t="s">
        <v>35</v>
      </c>
      <c r="F134" s="185"/>
      <c r="G134" s="21"/>
      <c r="I134" s="21"/>
      <c r="J134" s="21"/>
      <c r="K134" s="21"/>
      <c r="L134" s="21"/>
      <c r="M134" s="21"/>
      <c r="N134" s="21"/>
      <c r="O134" s="20"/>
      <c r="P134" s="20"/>
      <c r="Q134" s="20"/>
      <c r="R134" s="20"/>
      <c r="S134" s="20"/>
      <c r="T134" s="20"/>
      <c r="U134" s="20"/>
      <c r="V134" s="20"/>
      <c r="W134" s="22"/>
      <c r="X134" s="23"/>
      <c r="Z134" s="23"/>
      <c r="AA134" s="23"/>
      <c r="AB134" s="23"/>
      <c r="AC134" s="23"/>
      <c r="AD134" s="23"/>
      <c r="AE134" s="23"/>
      <c r="AF134" s="23"/>
      <c r="AG134" s="23"/>
    </row>
    <row r="135" spans="1:33" s="3" customFormat="1" ht="3"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1"/>
      <c r="X135" s="1"/>
      <c r="Z135" s="1"/>
      <c r="AA135" s="1"/>
      <c r="AB135" s="1"/>
      <c r="AC135" s="1"/>
      <c r="AD135" s="1"/>
      <c r="AE135" s="1"/>
      <c r="AF135" s="1"/>
      <c r="AG135" s="1"/>
    </row>
    <row r="136" spans="1:33" s="3" customFormat="1" ht="20.25" customHeight="1">
      <c r="A136" s="186" t="s">
        <v>36</v>
      </c>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
      <c r="Z136" s="1"/>
      <c r="AA136" s="1"/>
      <c r="AB136" s="1"/>
      <c r="AC136" s="1"/>
      <c r="AD136" s="1"/>
      <c r="AE136" s="1"/>
      <c r="AF136" s="1"/>
      <c r="AG136" s="1"/>
    </row>
    <row r="137" spans="1:33" s="3" customFormat="1" ht="15.75" customHeight="1">
      <c r="A137" s="171" t="s">
        <v>37</v>
      </c>
      <c r="B137" s="172"/>
      <c r="C137" s="163" t="s">
        <v>25</v>
      </c>
      <c r="D137" s="163"/>
      <c r="E137" s="175" t="s">
        <v>38</v>
      </c>
      <c r="F137" s="164" t="s">
        <v>39</v>
      </c>
      <c r="G137" s="165"/>
      <c r="H137" s="165"/>
      <c r="I137" s="165"/>
      <c r="J137" s="165"/>
      <c r="K137" s="165"/>
      <c r="L137" s="165"/>
      <c r="M137" s="165"/>
      <c r="N137" s="165"/>
      <c r="O137" s="165"/>
      <c r="P137" s="165"/>
      <c r="Q137" s="165"/>
      <c r="R137" s="165"/>
      <c r="S137" s="165"/>
      <c r="T137" s="166"/>
      <c r="U137" s="76"/>
      <c r="V137" s="177" t="s">
        <v>40</v>
      </c>
      <c r="W137" s="163" t="s">
        <v>41</v>
      </c>
      <c r="X137" s="1"/>
      <c r="Z137" s="1"/>
      <c r="AA137" s="1"/>
      <c r="AB137" s="1"/>
      <c r="AC137" s="1"/>
      <c r="AD137" s="1"/>
      <c r="AE137" s="1"/>
      <c r="AF137" s="1"/>
      <c r="AG137" s="1"/>
    </row>
    <row r="138" spans="1:33" ht="18.75" customHeight="1">
      <c r="A138" s="173"/>
      <c r="B138" s="174"/>
      <c r="C138" s="163"/>
      <c r="D138" s="163"/>
      <c r="E138" s="176"/>
      <c r="F138" s="179" t="s">
        <v>42</v>
      </c>
      <c r="G138" s="180"/>
      <c r="H138" s="181"/>
      <c r="I138" s="25" t="s">
        <v>43</v>
      </c>
      <c r="J138" s="25" t="s">
        <v>44</v>
      </c>
      <c r="K138" s="25" t="s">
        <v>45</v>
      </c>
      <c r="L138" s="25" t="s">
        <v>46</v>
      </c>
      <c r="M138" s="25" t="s">
        <v>47</v>
      </c>
      <c r="N138" s="25" t="s">
        <v>48</v>
      </c>
      <c r="O138" s="25" t="s">
        <v>49</v>
      </c>
      <c r="P138" s="25" t="s">
        <v>50</v>
      </c>
      <c r="Q138" s="25" t="s">
        <v>51</v>
      </c>
      <c r="R138" s="25" t="s">
        <v>52</v>
      </c>
      <c r="S138" s="25" t="s">
        <v>53</v>
      </c>
      <c r="T138" s="25" t="s">
        <v>54</v>
      </c>
      <c r="U138" s="26"/>
      <c r="V138" s="178"/>
      <c r="W138" s="163"/>
    </row>
    <row r="139" spans="1:33" ht="29.25" customHeight="1">
      <c r="A139" s="167" t="s">
        <v>55</v>
      </c>
      <c r="B139" s="167"/>
      <c r="C139" s="182" t="s">
        <v>990</v>
      </c>
      <c r="D139" s="182"/>
      <c r="E139" s="27" t="s">
        <v>1090</v>
      </c>
      <c r="F139" s="149" t="s">
        <v>56</v>
      </c>
      <c r="G139" s="150"/>
      <c r="H139" s="151"/>
      <c r="I139" s="80">
        <f>+I221+I223+I225</f>
        <v>2</v>
      </c>
      <c r="J139" s="80">
        <f t="shared" ref="J139:T139" si="6">+J221+J223+J225</f>
        <v>0</v>
      </c>
      <c r="K139" s="80">
        <f t="shared" si="6"/>
        <v>0</v>
      </c>
      <c r="L139" s="80">
        <f t="shared" si="6"/>
        <v>0</v>
      </c>
      <c r="M139" s="80">
        <f t="shared" si="6"/>
        <v>0</v>
      </c>
      <c r="N139" s="80">
        <f t="shared" si="6"/>
        <v>1</v>
      </c>
      <c r="O139" s="80">
        <f t="shared" si="6"/>
        <v>0</v>
      </c>
      <c r="P139" s="80">
        <f t="shared" si="6"/>
        <v>0</v>
      </c>
      <c r="Q139" s="80">
        <f t="shared" si="6"/>
        <v>0</v>
      </c>
      <c r="R139" s="80">
        <f t="shared" si="6"/>
        <v>0</v>
      </c>
      <c r="S139" s="80">
        <f t="shared" si="6"/>
        <v>0</v>
      </c>
      <c r="T139" s="80">
        <f t="shared" si="6"/>
        <v>0</v>
      </c>
      <c r="U139" s="30"/>
      <c r="V139" s="77">
        <f>IF(SUM(I139:T139)=0,"",SUM(I139:T139))</f>
        <v>3</v>
      </c>
      <c r="W139" s="142">
        <f>IF(ISERROR(V144/V139)=TRUE,"",(V144/V139))</f>
        <v>1</v>
      </c>
      <c r="Y139" s="1"/>
    </row>
    <row r="140" spans="1:33" ht="30" customHeight="1">
      <c r="A140" s="167" t="s">
        <v>57</v>
      </c>
      <c r="B140" s="167"/>
      <c r="C140" s="182"/>
      <c r="D140" s="182"/>
      <c r="E140" s="27"/>
      <c r="F140" s="149" t="s">
        <v>58</v>
      </c>
      <c r="G140" s="150"/>
      <c r="H140" s="151"/>
      <c r="I140" s="29"/>
      <c r="J140" s="29"/>
      <c r="K140" s="29"/>
      <c r="L140" s="29"/>
      <c r="M140" s="29"/>
      <c r="N140" s="29"/>
      <c r="O140" s="29"/>
      <c r="P140" s="29"/>
      <c r="Q140" s="29"/>
      <c r="R140" s="29"/>
      <c r="S140" s="29"/>
      <c r="T140" s="29"/>
      <c r="U140" s="29"/>
      <c r="V140" s="77" t="str">
        <f>IF(SUM(I140:T140)=0,"",SUM(I140:T140))</f>
        <v/>
      </c>
      <c r="W140" s="142"/>
      <c r="Y140" s="1"/>
      <c r="AA140" s="3"/>
    </row>
    <row r="141" spans="1:33" ht="17.25" customHeight="1">
      <c r="A141" s="170" t="s">
        <v>59</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row>
    <row r="142" spans="1:33" s="3" customFormat="1" ht="15.75" customHeight="1">
      <c r="A142" s="171" t="s">
        <v>37</v>
      </c>
      <c r="B142" s="172"/>
      <c r="C142" s="163" t="s">
        <v>25</v>
      </c>
      <c r="D142" s="163"/>
      <c r="E142" s="175" t="s">
        <v>38</v>
      </c>
      <c r="F142" s="164" t="s">
        <v>39</v>
      </c>
      <c r="G142" s="165"/>
      <c r="H142" s="165"/>
      <c r="I142" s="165"/>
      <c r="J142" s="165"/>
      <c r="K142" s="165"/>
      <c r="L142" s="165"/>
      <c r="M142" s="165"/>
      <c r="N142" s="165"/>
      <c r="O142" s="165"/>
      <c r="P142" s="165"/>
      <c r="Q142" s="165"/>
      <c r="R142" s="165"/>
      <c r="S142" s="165"/>
      <c r="T142" s="166"/>
      <c r="U142" s="24"/>
      <c r="V142" s="177" t="s">
        <v>40</v>
      </c>
      <c r="W142" s="163" t="s">
        <v>60</v>
      </c>
      <c r="X142" s="1"/>
      <c r="Z142" s="1"/>
      <c r="AA142" s="1"/>
      <c r="AB142" s="1"/>
      <c r="AC142" s="1"/>
      <c r="AD142" s="1"/>
      <c r="AE142" s="1"/>
      <c r="AF142" s="1"/>
      <c r="AG142" s="1"/>
    </row>
    <row r="143" spans="1:33" ht="18.75" customHeight="1">
      <c r="A143" s="173"/>
      <c r="B143" s="174"/>
      <c r="C143" s="163"/>
      <c r="D143" s="163"/>
      <c r="E143" s="176"/>
      <c r="F143" s="179" t="s">
        <v>59</v>
      </c>
      <c r="G143" s="180"/>
      <c r="H143" s="181"/>
      <c r="I143" s="25" t="s">
        <v>43</v>
      </c>
      <c r="J143" s="25" t="s">
        <v>44</v>
      </c>
      <c r="K143" s="25" t="s">
        <v>45</v>
      </c>
      <c r="L143" s="25" t="s">
        <v>46</v>
      </c>
      <c r="M143" s="25" t="s">
        <v>47</v>
      </c>
      <c r="N143" s="25" t="s">
        <v>48</v>
      </c>
      <c r="O143" s="25" t="s">
        <v>49</v>
      </c>
      <c r="P143" s="25" t="s">
        <v>50</v>
      </c>
      <c r="Q143" s="25" t="s">
        <v>51</v>
      </c>
      <c r="R143" s="25" t="s">
        <v>52</v>
      </c>
      <c r="S143" s="25" t="s">
        <v>53</v>
      </c>
      <c r="T143" s="25" t="s">
        <v>54</v>
      </c>
      <c r="U143" s="26"/>
      <c r="V143" s="178"/>
      <c r="W143" s="163"/>
    </row>
    <row r="144" spans="1:33" ht="29.25" customHeight="1">
      <c r="A144" s="167" t="s">
        <v>55</v>
      </c>
      <c r="B144" s="167"/>
      <c r="C144" s="168" t="str">
        <f>IF(C139=0,"",C139)</f>
        <v>Acciones de optimización del gasto público para propiciar la estabilidad en las finanzas públicas efectuadas</v>
      </c>
      <c r="D144" s="169"/>
      <c r="E144" s="79" t="str">
        <f>IF(E139=0,"",E139)</f>
        <v>Informes</v>
      </c>
      <c r="F144" s="149" t="s">
        <v>61</v>
      </c>
      <c r="G144" s="150"/>
      <c r="H144" s="151"/>
      <c r="I144" s="80">
        <f>+I222+I224+I226</f>
        <v>2</v>
      </c>
      <c r="J144" s="80">
        <f t="shared" ref="J144:T144" si="7">+J222+J224+J226</f>
        <v>0</v>
      </c>
      <c r="K144" s="80">
        <f>+K258+K260+K262+K264+K266</f>
        <v>0</v>
      </c>
      <c r="L144" s="80">
        <f t="shared" si="7"/>
        <v>0</v>
      </c>
      <c r="M144" s="80">
        <f t="shared" si="7"/>
        <v>0</v>
      </c>
      <c r="N144" s="80">
        <f t="shared" si="7"/>
        <v>1</v>
      </c>
      <c r="O144" s="80">
        <f t="shared" si="7"/>
        <v>0</v>
      </c>
      <c r="P144" s="80">
        <f t="shared" si="7"/>
        <v>0</v>
      </c>
      <c r="Q144" s="80">
        <f t="shared" si="7"/>
        <v>0</v>
      </c>
      <c r="R144" s="80">
        <f t="shared" si="7"/>
        <v>0</v>
      </c>
      <c r="S144" s="80">
        <f t="shared" si="7"/>
        <v>0</v>
      </c>
      <c r="T144" s="80">
        <f t="shared" si="7"/>
        <v>0</v>
      </c>
      <c r="U144" s="30"/>
      <c r="V144" s="77">
        <f>IF(SUM(I144:T144)=0,"",SUM(I144:T144))</f>
        <v>3</v>
      </c>
      <c r="W144" s="142">
        <f>IF(ISERROR(V144/V139)=TRUE,"",(V144/V139))</f>
        <v>1</v>
      </c>
      <c r="Y144" s="1"/>
    </row>
    <row r="145" spans="1:33" ht="30" customHeight="1">
      <c r="A145" s="167" t="s">
        <v>57</v>
      </c>
      <c r="B145" s="167"/>
      <c r="C145" s="168" t="str">
        <f>IF(C140=0,"",C140)</f>
        <v/>
      </c>
      <c r="D145" s="169"/>
      <c r="E145" s="79" t="str">
        <f>IF(E140=0,"",E140)</f>
        <v/>
      </c>
      <c r="F145" s="149" t="s">
        <v>62</v>
      </c>
      <c r="G145" s="150"/>
      <c r="H145" s="151"/>
      <c r="I145" s="28"/>
      <c r="J145" s="29"/>
      <c r="K145" s="29"/>
      <c r="L145" s="29"/>
      <c r="M145" s="29"/>
      <c r="N145" s="29"/>
      <c r="O145" s="29"/>
      <c r="P145" s="29"/>
      <c r="Q145" s="29"/>
      <c r="R145" s="29"/>
      <c r="S145" s="29"/>
      <c r="T145" s="29"/>
      <c r="U145" s="29"/>
      <c r="V145" s="77" t="str">
        <f>IF(SUM(I145:T145)=0,"",SUM(I145:T145))</f>
        <v/>
      </c>
      <c r="W145" s="142"/>
      <c r="Y145" s="1"/>
      <c r="AA145" s="3"/>
    </row>
    <row r="146" spans="1:33" ht="5.25" customHeight="1">
      <c r="A146" s="31"/>
      <c r="B146" s="31"/>
      <c r="C146" s="31"/>
      <c r="D146" s="32"/>
      <c r="E146" s="32"/>
      <c r="F146" s="33"/>
      <c r="G146" s="33"/>
      <c r="H146" s="33"/>
      <c r="I146" s="32"/>
      <c r="J146" s="34"/>
      <c r="K146" s="34"/>
      <c r="L146" s="34"/>
      <c r="M146" s="34"/>
      <c r="N146" s="34"/>
      <c r="O146" s="34"/>
      <c r="P146" s="34"/>
      <c r="Q146" s="34"/>
      <c r="R146" s="34"/>
      <c r="S146" s="34"/>
      <c r="T146" s="34"/>
      <c r="U146" s="34"/>
      <c r="V146" s="35"/>
      <c r="W146" s="36"/>
    </row>
    <row r="147" spans="1:33" ht="16.5" customHeight="1">
      <c r="A147" s="152" t="s">
        <v>63</v>
      </c>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38">
        <f>IF(ISERROR(V144/V139)=TRUE,"",(V144/V139))</f>
        <v>1</v>
      </c>
    </row>
    <row r="148" spans="1:33" ht="6.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9"/>
    </row>
    <row r="149" spans="1:33" s="3" customFormat="1" ht="33" customHeight="1">
      <c r="A149" s="153" t="s">
        <v>64</v>
      </c>
      <c r="B149" s="154"/>
      <c r="C149" s="154"/>
      <c r="D149" s="154"/>
      <c r="E149" s="154"/>
      <c r="F149" s="155"/>
      <c r="G149" s="156"/>
      <c r="H149" s="156"/>
      <c r="I149" s="156"/>
      <c r="J149" s="156"/>
      <c r="K149" s="156"/>
      <c r="L149" s="156"/>
      <c r="M149" s="156"/>
      <c r="N149" s="156"/>
      <c r="O149" s="156"/>
      <c r="P149" s="156"/>
      <c r="Q149" s="156"/>
      <c r="R149" s="156"/>
      <c r="S149" s="156"/>
      <c r="T149" s="156"/>
      <c r="U149" s="156"/>
      <c r="V149" s="156"/>
      <c r="W149" s="157"/>
      <c r="X149" s="1"/>
      <c r="Z149" s="1"/>
      <c r="AA149" s="1"/>
      <c r="AB149" s="1"/>
      <c r="AC149" s="1"/>
      <c r="AD149" s="1"/>
      <c r="AE149" s="1"/>
      <c r="AF149" s="1"/>
      <c r="AG149" s="1"/>
    </row>
    <row r="150" spans="1:33" s="3" customFormat="1" ht="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1"/>
      <c r="Z150" s="1"/>
      <c r="AA150" s="1"/>
      <c r="AB150" s="1"/>
      <c r="AC150" s="1"/>
      <c r="AD150" s="1"/>
      <c r="AE150" s="1"/>
      <c r="AF150" s="1"/>
      <c r="AG150" s="1"/>
    </row>
    <row r="151" spans="1:33" s="13" customFormat="1" ht="48" customHeight="1">
      <c r="A151" s="163" t="s">
        <v>69</v>
      </c>
      <c r="B151" s="163"/>
      <c r="C151" s="189" t="s">
        <v>993</v>
      </c>
      <c r="D151" s="190"/>
      <c r="E151" s="190"/>
      <c r="F151" s="190"/>
      <c r="G151" s="190"/>
      <c r="H151" s="190"/>
      <c r="I151" s="190"/>
      <c r="J151" s="190"/>
      <c r="K151" s="190"/>
      <c r="L151" s="190"/>
      <c r="M151" s="190"/>
      <c r="N151" s="190"/>
      <c r="O151" s="190"/>
      <c r="P151" s="190"/>
      <c r="Q151" s="190"/>
      <c r="R151" s="190"/>
      <c r="S151" s="190"/>
      <c r="T151" s="190"/>
      <c r="U151" s="190"/>
      <c r="V151" s="190"/>
      <c r="W151" s="191"/>
      <c r="X151" s="12"/>
      <c r="Z151" s="12"/>
      <c r="AA151" s="12"/>
      <c r="AB151" s="12"/>
      <c r="AC151" s="12"/>
      <c r="AD151" s="12"/>
      <c r="AE151" s="12"/>
      <c r="AF151" s="12"/>
      <c r="AG151" s="12"/>
    </row>
    <row r="152" spans="1:33" s="3" customFormat="1" ht="6"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1"/>
      <c r="Z152" s="1"/>
      <c r="AA152" s="1"/>
      <c r="AB152" s="1"/>
      <c r="AC152" s="1"/>
      <c r="AD152" s="1"/>
      <c r="AE152" s="1"/>
      <c r="AF152" s="1"/>
      <c r="AG152" s="1"/>
    </row>
    <row r="153" spans="1:33" s="3" customFormat="1" ht="13.5" customHeight="1">
      <c r="A153" s="192">
        <v>0</v>
      </c>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4"/>
      <c r="X153" s="1" t="s">
        <v>1251</v>
      </c>
      <c r="Z153" s="1"/>
      <c r="AA153" s="1"/>
      <c r="AB153" s="1"/>
      <c r="AC153" s="1"/>
      <c r="AD153" s="1"/>
      <c r="AE153" s="1"/>
      <c r="AF153" s="1"/>
      <c r="AG153" s="1"/>
    </row>
    <row r="154" spans="1:33" s="3" customFormat="1" ht="4.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1"/>
      <c r="X154" s="1"/>
      <c r="Z154" s="1"/>
      <c r="AA154" s="1"/>
      <c r="AB154" s="1"/>
      <c r="AC154" s="1"/>
      <c r="AD154" s="1"/>
      <c r="AE154" s="1"/>
      <c r="AF154" s="1"/>
      <c r="AG154" s="1"/>
    </row>
    <row r="155" spans="1:33" s="3" customFormat="1" ht="30" customHeight="1">
      <c r="A155" s="163" t="s">
        <v>25</v>
      </c>
      <c r="B155" s="163"/>
      <c r="C155" s="188" t="s">
        <v>994</v>
      </c>
      <c r="D155" s="188"/>
      <c r="E155" s="188"/>
      <c r="F155" s="188"/>
      <c r="G155" s="188"/>
      <c r="H155" s="188"/>
      <c r="I155" s="188"/>
      <c r="J155" s="188"/>
      <c r="K155" s="188"/>
      <c r="L155" s="188"/>
      <c r="M155" s="188"/>
      <c r="N155" s="188"/>
      <c r="O155" s="188"/>
      <c r="P155" s="188"/>
      <c r="Q155" s="188"/>
      <c r="R155" s="188"/>
      <c r="S155" s="188"/>
      <c r="T155" s="188"/>
      <c r="U155" s="188"/>
      <c r="V155" s="188"/>
      <c r="W155" s="188"/>
      <c r="X155" s="1"/>
      <c r="Z155" s="1"/>
      <c r="AA155" s="1"/>
      <c r="AB155" s="1"/>
      <c r="AC155" s="1"/>
      <c r="AD155" s="1"/>
      <c r="AE155" s="1"/>
      <c r="AF155" s="1"/>
      <c r="AG155" s="1"/>
    </row>
    <row r="156" spans="1:33" s="3" customFormat="1" ht="3.75" customHeight="1">
      <c r="A156" s="14"/>
      <c r="B156" s="10"/>
      <c r="C156" s="10"/>
      <c r="D156" s="10"/>
      <c r="E156" s="10"/>
      <c r="F156" s="10"/>
      <c r="I156" s="10"/>
      <c r="J156" s="10"/>
      <c r="K156" s="10"/>
      <c r="L156" s="10"/>
      <c r="M156" s="10"/>
      <c r="N156" s="10"/>
      <c r="O156" s="10"/>
      <c r="P156" s="10"/>
      <c r="Q156" s="10"/>
      <c r="R156" s="10"/>
      <c r="S156" s="10"/>
      <c r="T156" s="10"/>
      <c r="U156" s="10"/>
      <c r="V156" s="10"/>
      <c r="W156" s="11"/>
      <c r="X156" s="1"/>
      <c r="Z156" s="1"/>
      <c r="AA156" s="1"/>
      <c r="AB156" s="1"/>
      <c r="AC156" s="1"/>
      <c r="AD156" s="1"/>
      <c r="AE156" s="1"/>
      <c r="AF156" s="1"/>
      <c r="AG156" s="1"/>
    </row>
    <row r="157" spans="1:33" s="3" customFormat="1" ht="27" customHeight="1">
      <c r="A157" s="164" t="s">
        <v>26</v>
      </c>
      <c r="B157" s="166"/>
      <c r="C157" s="93" t="s">
        <v>877</v>
      </c>
      <c r="D157" s="10"/>
      <c r="E157" s="163" t="s">
        <v>27</v>
      </c>
      <c r="F157" s="163"/>
      <c r="G157" s="187" t="s">
        <v>890</v>
      </c>
      <c r="H157" s="187"/>
      <c r="I157" s="187"/>
      <c r="J157" s="187"/>
      <c r="K157" s="10"/>
      <c r="L157" s="10"/>
      <c r="M157" s="163" t="s">
        <v>28</v>
      </c>
      <c r="N157" s="163"/>
      <c r="O157" s="163"/>
      <c r="P157" s="163"/>
      <c r="Q157" s="187" t="s">
        <v>995</v>
      </c>
      <c r="R157" s="187"/>
      <c r="S157" s="187"/>
      <c r="T157" s="187"/>
      <c r="U157" s="187"/>
      <c r="V157" s="187"/>
      <c r="W157" s="187"/>
      <c r="X157" s="1"/>
      <c r="Z157" s="1"/>
      <c r="AA157" s="1"/>
      <c r="AB157" s="1"/>
      <c r="AC157" s="1"/>
      <c r="AD157" s="1"/>
      <c r="AE157" s="1"/>
      <c r="AF157" s="1"/>
      <c r="AG157" s="1"/>
    </row>
    <row r="158" spans="1:33" s="3" customFormat="1" ht="5.25" customHeight="1">
      <c r="A158" s="14"/>
      <c r="B158" s="10"/>
      <c r="C158" s="10"/>
      <c r="D158" s="10"/>
      <c r="E158" s="10"/>
      <c r="F158" s="10"/>
      <c r="I158" s="10"/>
      <c r="J158" s="10"/>
      <c r="K158" s="10"/>
      <c r="L158" s="10"/>
      <c r="M158" s="10"/>
      <c r="N158" s="10"/>
      <c r="O158" s="10"/>
      <c r="P158" s="10"/>
      <c r="Q158" s="10"/>
      <c r="R158" s="10"/>
      <c r="S158" s="10"/>
      <c r="T158" s="10"/>
      <c r="U158" s="10"/>
      <c r="V158" s="10"/>
      <c r="W158" s="11"/>
      <c r="X158" s="1"/>
      <c r="Z158" s="1"/>
      <c r="AA158" s="1"/>
      <c r="AB158" s="1"/>
      <c r="AC158" s="1"/>
      <c r="AD158" s="1"/>
      <c r="AE158" s="1"/>
      <c r="AF158" s="1"/>
      <c r="AG158" s="1"/>
    </row>
    <row r="159" spans="1:33" s="3" customFormat="1" ht="27" customHeight="1">
      <c r="A159" s="164" t="s">
        <v>29</v>
      </c>
      <c r="B159" s="166"/>
      <c r="C159" s="16" t="s">
        <v>878</v>
      </c>
      <c r="D159" s="10"/>
      <c r="E159" s="164" t="s">
        <v>30</v>
      </c>
      <c r="F159" s="166"/>
      <c r="G159" s="187" t="s">
        <v>880</v>
      </c>
      <c r="H159" s="187"/>
      <c r="I159" s="187"/>
      <c r="J159" s="187"/>
      <c r="K159" s="10"/>
      <c r="L159" s="10"/>
      <c r="M159" s="163" t="s">
        <v>31</v>
      </c>
      <c r="N159" s="163"/>
      <c r="O159" s="163"/>
      <c r="P159" s="163"/>
      <c r="Q159" s="187" t="s">
        <v>882</v>
      </c>
      <c r="R159" s="187"/>
      <c r="S159" s="187"/>
      <c r="T159" s="187"/>
      <c r="U159" s="187"/>
      <c r="V159" s="187"/>
      <c r="W159" s="187"/>
      <c r="X159" s="1"/>
      <c r="Z159" s="1"/>
      <c r="AA159" s="1"/>
      <c r="AB159" s="1"/>
      <c r="AC159" s="1"/>
      <c r="AD159" s="1"/>
      <c r="AE159" s="1"/>
      <c r="AF159" s="1"/>
      <c r="AG159" s="1"/>
    </row>
    <row r="160" spans="1:33" s="3" customFormat="1" ht="5.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7"/>
      <c r="X160" s="1"/>
      <c r="Z160" s="1"/>
      <c r="AA160" s="1"/>
      <c r="AB160" s="1"/>
      <c r="AC160" s="1"/>
      <c r="AD160" s="1"/>
      <c r="AE160" s="1"/>
      <c r="AF160" s="1"/>
      <c r="AG160" s="1"/>
    </row>
    <row r="161" spans="1:33" s="3" customFormat="1" ht="15.75" customHeight="1">
      <c r="C161" s="163" t="s">
        <v>32</v>
      </c>
      <c r="D161" s="163"/>
      <c r="E161" s="163"/>
      <c r="F161" s="163"/>
      <c r="H161" s="10"/>
      <c r="I161" s="10"/>
      <c r="J161" s="10"/>
      <c r="O161" s="163" t="s">
        <v>33</v>
      </c>
      <c r="P161" s="163"/>
      <c r="Q161" s="163"/>
      <c r="R161" s="163"/>
      <c r="S161" s="163"/>
      <c r="T161" s="163"/>
      <c r="U161" s="163"/>
      <c r="V161" s="163"/>
      <c r="W161" s="11"/>
      <c r="X161" s="1"/>
      <c r="Z161" s="1"/>
      <c r="AA161" s="1"/>
      <c r="AB161" s="1"/>
      <c r="AC161" s="1"/>
      <c r="AD161" s="1"/>
      <c r="AE161" s="1"/>
      <c r="AF161" s="1"/>
      <c r="AG161" s="1"/>
    </row>
    <row r="162" spans="1:33" s="3" customFormat="1" ht="24.75" customHeight="1">
      <c r="A162" s="10"/>
      <c r="B162" s="10"/>
      <c r="C162" s="18">
        <v>1</v>
      </c>
      <c r="D162" s="10"/>
      <c r="E162" s="183">
        <v>2024</v>
      </c>
      <c r="F162" s="183"/>
      <c r="H162" s="10"/>
      <c r="I162" s="10"/>
      <c r="J162" s="10"/>
      <c r="O162" s="184">
        <v>89</v>
      </c>
      <c r="P162" s="184"/>
      <c r="Q162" s="184"/>
      <c r="R162" s="184"/>
      <c r="S162" s="184"/>
      <c r="T162" s="184"/>
      <c r="U162" s="184"/>
      <c r="V162" s="184"/>
      <c r="X162" s="1"/>
      <c r="Z162" s="1"/>
      <c r="AA162" s="1"/>
      <c r="AB162" s="1"/>
      <c r="AC162" s="1"/>
      <c r="AD162" s="1"/>
      <c r="AE162" s="1"/>
      <c r="AF162" s="1"/>
      <c r="AG162" s="1"/>
    </row>
    <row r="163" spans="1:33" s="19" customFormat="1" ht="12" customHeight="1">
      <c r="C163" s="20" t="s">
        <v>34</v>
      </c>
      <c r="D163" s="21"/>
      <c r="E163" s="185" t="s">
        <v>35</v>
      </c>
      <c r="F163" s="185"/>
      <c r="G163" s="21"/>
      <c r="I163" s="21"/>
      <c r="J163" s="21"/>
      <c r="K163" s="21"/>
      <c r="L163" s="21"/>
      <c r="M163" s="21"/>
      <c r="N163" s="21"/>
      <c r="O163" s="20"/>
      <c r="P163" s="20"/>
      <c r="Q163" s="20"/>
      <c r="R163" s="20"/>
      <c r="S163" s="20"/>
      <c r="T163" s="20"/>
      <c r="U163" s="20"/>
      <c r="V163" s="20"/>
      <c r="W163" s="22"/>
      <c r="X163" s="23"/>
      <c r="Z163" s="23"/>
      <c r="AA163" s="23"/>
      <c r="AB163" s="23"/>
      <c r="AC163" s="23"/>
      <c r="AD163" s="23"/>
      <c r="AE163" s="23"/>
      <c r="AF163" s="23"/>
      <c r="AG163" s="23"/>
    </row>
    <row r="164" spans="1:33" s="3" customFormat="1" ht="3"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1"/>
      <c r="X164" s="1"/>
      <c r="Z164" s="1"/>
      <c r="AA164" s="1"/>
      <c r="AB164" s="1"/>
      <c r="AC164" s="1"/>
      <c r="AD164" s="1"/>
      <c r="AE164" s="1"/>
      <c r="AF164" s="1"/>
      <c r="AG164" s="1"/>
    </row>
    <row r="165" spans="1:33" s="3" customFormat="1" ht="20.25" customHeight="1">
      <c r="A165" s="186" t="s">
        <v>36</v>
      </c>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
      <c r="Z165" s="1"/>
      <c r="AA165" s="1"/>
      <c r="AB165" s="1"/>
      <c r="AC165" s="1"/>
      <c r="AD165" s="1"/>
      <c r="AE165" s="1"/>
      <c r="AF165" s="1"/>
      <c r="AG165" s="1"/>
    </row>
    <row r="166" spans="1:33" s="3" customFormat="1" ht="15.75" customHeight="1">
      <c r="A166" s="171" t="s">
        <v>37</v>
      </c>
      <c r="B166" s="172"/>
      <c r="C166" s="163" t="s">
        <v>25</v>
      </c>
      <c r="D166" s="163"/>
      <c r="E166" s="175" t="s">
        <v>38</v>
      </c>
      <c r="F166" s="164" t="s">
        <v>39</v>
      </c>
      <c r="G166" s="165"/>
      <c r="H166" s="165"/>
      <c r="I166" s="165"/>
      <c r="J166" s="165"/>
      <c r="K166" s="165"/>
      <c r="L166" s="165"/>
      <c r="M166" s="165"/>
      <c r="N166" s="165"/>
      <c r="O166" s="165"/>
      <c r="P166" s="165"/>
      <c r="Q166" s="165"/>
      <c r="R166" s="165"/>
      <c r="S166" s="165"/>
      <c r="T166" s="166"/>
      <c r="U166" s="76"/>
      <c r="V166" s="177" t="s">
        <v>40</v>
      </c>
      <c r="W166" s="163" t="s">
        <v>41</v>
      </c>
      <c r="X166" s="1"/>
      <c r="Z166" s="1"/>
      <c r="AA166" s="1"/>
      <c r="AB166" s="1"/>
      <c r="AC166" s="1"/>
      <c r="AD166" s="1"/>
      <c r="AE166" s="1"/>
      <c r="AF166" s="1"/>
      <c r="AG166" s="1"/>
    </row>
    <row r="167" spans="1:33" ht="18.75" customHeight="1">
      <c r="A167" s="173"/>
      <c r="B167" s="174"/>
      <c r="C167" s="163"/>
      <c r="D167" s="163"/>
      <c r="E167" s="176"/>
      <c r="F167" s="179" t="s">
        <v>42</v>
      </c>
      <c r="G167" s="180"/>
      <c r="H167" s="181"/>
      <c r="I167" s="25" t="s">
        <v>43</v>
      </c>
      <c r="J167" s="25" t="s">
        <v>44</v>
      </c>
      <c r="K167" s="25" t="s">
        <v>45</v>
      </c>
      <c r="L167" s="25" t="s">
        <v>46</v>
      </c>
      <c r="M167" s="25" t="s">
        <v>47</v>
      </c>
      <c r="N167" s="25" t="s">
        <v>48</v>
      </c>
      <c r="O167" s="25" t="s">
        <v>49</v>
      </c>
      <c r="P167" s="25" t="s">
        <v>50</v>
      </c>
      <c r="Q167" s="25" t="s">
        <v>51</v>
      </c>
      <c r="R167" s="25" t="s">
        <v>52</v>
      </c>
      <c r="S167" s="25" t="s">
        <v>53</v>
      </c>
      <c r="T167" s="25" t="s">
        <v>54</v>
      </c>
      <c r="U167" s="26"/>
      <c r="V167" s="178"/>
      <c r="W167" s="163"/>
    </row>
    <row r="168" spans="1:33" ht="29.25" customHeight="1">
      <c r="A168" s="167" t="s">
        <v>55</v>
      </c>
      <c r="B168" s="167"/>
      <c r="C168" s="182" t="s">
        <v>993</v>
      </c>
      <c r="D168" s="182"/>
      <c r="E168" s="27" t="s">
        <v>1221</v>
      </c>
      <c r="F168" s="149" t="s">
        <v>56</v>
      </c>
      <c r="G168" s="150"/>
      <c r="H168" s="151"/>
      <c r="I168" s="80">
        <f>+I227+I229+I231+I233+I235+I237+I239+I241+I243</f>
        <v>7</v>
      </c>
      <c r="J168" s="80">
        <f t="shared" ref="J168:T168" si="8">+J227+J229+J231+J233+J235+J237+J239+J241+J243</f>
        <v>7</v>
      </c>
      <c r="K168" s="80">
        <f t="shared" si="8"/>
        <v>7</v>
      </c>
      <c r="L168" s="80">
        <f t="shared" si="8"/>
        <v>7</v>
      </c>
      <c r="M168" s="80">
        <f t="shared" si="8"/>
        <v>8</v>
      </c>
      <c r="N168" s="80">
        <f t="shared" si="8"/>
        <v>11</v>
      </c>
      <c r="O168" s="80">
        <f t="shared" si="8"/>
        <v>7</v>
      </c>
      <c r="P168" s="80">
        <f t="shared" si="8"/>
        <v>7</v>
      </c>
      <c r="Q168" s="80">
        <f t="shared" si="8"/>
        <v>7</v>
      </c>
      <c r="R168" s="80">
        <f t="shared" si="8"/>
        <v>7</v>
      </c>
      <c r="S168" s="80">
        <f t="shared" si="8"/>
        <v>7</v>
      </c>
      <c r="T168" s="80">
        <f t="shared" si="8"/>
        <v>7</v>
      </c>
      <c r="U168" s="30"/>
      <c r="V168" s="77">
        <f>IF(SUM(I168:T168)=0,"",SUM(I168:T168))</f>
        <v>89</v>
      </c>
      <c r="W168" s="142">
        <f>IF(ISERROR(V173/V168)=TRUE,"",(V173/V168))</f>
        <v>0.9550561797752809</v>
      </c>
      <c r="Y168" s="1"/>
    </row>
    <row r="169" spans="1:33" ht="30" customHeight="1">
      <c r="A169" s="167" t="s">
        <v>57</v>
      </c>
      <c r="B169" s="167"/>
      <c r="C169" s="182"/>
      <c r="D169" s="182"/>
      <c r="E169" s="27"/>
      <c r="F169" s="149" t="s">
        <v>58</v>
      </c>
      <c r="G169" s="150"/>
      <c r="H169" s="151"/>
      <c r="I169" s="29"/>
      <c r="J169" s="29"/>
      <c r="K169" s="29"/>
      <c r="L169" s="29"/>
      <c r="M169" s="29"/>
      <c r="N169" s="29"/>
      <c r="O169" s="29"/>
      <c r="P169" s="29"/>
      <c r="Q169" s="29"/>
      <c r="R169" s="29"/>
      <c r="S169" s="29"/>
      <c r="T169" s="29"/>
      <c r="U169" s="29"/>
      <c r="V169" s="77" t="str">
        <f>IF(SUM(I169:T169)=0,"",SUM(I169:T169))</f>
        <v/>
      </c>
      <c r="W169" s="142"/>
      <c r="Y169" s="1"/>
      <c r="AA169" s="3"/>
    </row>
    <row r="170" spans="1:33" ht="17.25" customHeight="1">
      <c r="A170" s="170" t="s">
        <v>59</v>
      </c>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row>
    <row r="171" spans="1:33" s="3" customFormat="1" ht="15.75" customHeight="1">
      <c r="A171" s="171" t="s">
        <v>37</v>
      </c>
      <c r="B171" s="172"/>
      <c r="C171" s="163" t="s">
        <v>25</v>
      </c>
      <c r="D171" s="163"/>
      <c r="E171" s="175" t="s">
        <v>38</v>
      </c>
      <c r="F171" s="164" t="s">
        <v>39</v>
      </c>
      <c r="G171" s="165"/>
      <c r="H171" s="165"/>
      <c r="I171" s="165"/>
      <c r="J171" s="165"/>
      <c r="K171" s="165"/>
      <c r="L171" s="165"/>
      <c r="M171" s="165"/>
      <c r="N171" s="165"/>
      <c r="O171" s="165"/>
      <c r="P171" s="165"/>
      <c r="Q171" s="165"/>
      <c r="R171" s="165"/>
      <c r="S171" s="165"/>
      <c r="T171" s="166"/>
      <c r="U171" s="24"/>
      <c r="V171" s="177" t="s">
        <v>40</v>
      </c>
      <c r="W171" s="163" t="s">
        <v>60</v>
      </c>
      <c r="X171" s="1"/>
      <c r="Z171" s="1"/>
      <c r="AA171" s="1"/>
      <c r="AB171" s="1"/>
      <c r="AC171" s="1"/>
      <c r="AD171" s="1"/>
      <c r="AE171" s="1"/>
      <c r="AF171" s="1"/>
      <c r="AG171" s="1"/>
    </row>
    <row r="172" spans="1:33" ht="18.75" customHeight="1">
      <c r="A172" s="173"/>
      <c r="B172" s="174"/>
      <c r="C172" s="163"/>
      <c r="D172" s="163"/>
      <c r="E172" s="176"/>
      <c r="F172" s="179" t="s">
        <v>59</v>
      </c>
      <c r="G172" s="180"/>
      <c r="H172" s="181"/>
      <c r="I172" s="25" t="s">
        <v>43</v>
      </c>
      <c r="J172" s="25" t="s">
        <v>44</v>
      </c>
      <c r="K172" s="25" t="s">
        <v>45</v>
      </c>
      <c r="L172" s="25" t="s">
        <v>46</v>
      </c>
      <c r="M172" s="25" t="s">
        <v>47</v>
      </c>
      <c r="N172" s="25" t="s">
        <v>48</v>
      </c>
      <c r="O172" s="25" t="s">
        <v>49</v>
      </c>
      <c r="P172" s="25" t="s">
        <v>50</v>
      </c>
      <c r="Q172" s="25" t="s">
        <v>51</v>
      </c>
      <c r="R172" s="25" t="s">
        <v>52</v>
      </c>
      <c r="S172" s="25" t="s">
        <v>53</v>
      </c>
      <c r="T172" s="25" t="s">
        <v>54</v>
      </c>
      <c r="U172" s="26"/>
      <c r="V172" s="178"/>
      <c r="W172" s="163"/>
    </row>
    <row r="173" spans="1:33" ht="29.25" customHeight="1">
      <c r="A173" s="167" t="s">
        <v>55</v>
      </c>
      <c r="B173" s="167"/>
      <c r="C173" s="168" t="str">
        <f>IF(C168=0,"",C168)</f>
        <v>La administración municipal cuenta con los recursos materiales e insumos suficientes para llevar a sus actividades.</v>
      </c>
      <c r="D173" s="169"/>
      <c r="E173" s="79" t="str">
        <f>IF(E168=0,"",E168)</f>
        <v>Pólizas. CFDI, órdenes de compra, requisiciones.</v>
      </c>
      <c r="F173" s="149" t="s">
        <v>61</v>
      </c>
      <c r="G173" s="150"/>
      <c r="H173" s="151"/>
      <c r="I173" s="80">
        <f>+I228+I230+I232+I234+I236+I238+I240+I242+I244</f>
        <v>7</v>
      </c>
      <c r="J173" s="80">
        <f t="shared" ref="J173:T173" si="9">+J228+J230+J232+J234+J236+J238+J240+J242+J244</f>
        <v>7</v>
      </c>
      <c r="K173" s="80">
        <f t="shared" si="9"/>
        <v>7</v>
      </c>
      <c r="L173" s="80">
        <f t="shared" si="9"/>
        <v>7</v>
      </c>
      <c r="M173" s="80">
        <f t="shared" si="9"/>
        <v>8</v>
      </c>
      <c r="N173" s="80">
        <f t="shared" si="9"/>
        <v>7</v>
      </c>
      <c r="O173" s="80">
        <f t="shared" si="9"/>
        <v>7</v>
      </c>
      <c r="P173" s="80">
        <f t="shared" si="9"/>
        <v>7</v>
      </c>
      <c r="Q173" s="80">
        <f t="shared" si="9"/>
        <v>7</v>
      </c>
      <c r="R173" s="80">
        <f t="shared" si="9"/>
        <v>7</v>
      </c>
      <c r="S173" s="80">
        <f t="shared" si="9"/>
        <v>7</v>
      </c>
      <c r="T173" s="80">
        <f t="shared" si="9"/>
        <v>7</v>
      </c>
      <c r="U173" s="30"/>
      <c r="V173" s="77">
        <f>IF(SUM(I173:T173)=0,"",SUM(I173:T173))</f>
        <v>85</v>
      </c>
      <c r="W173" s="142">
        <f>IF(ISERROR(V173/V168)=TRUE,"",(V173/V168))</f>
        <v>0.9550561797752809</v>
      </c>
      <c r="Y173" s="1"/>
    </row>
    <row r="174" spans="1:33" ht="30" customHeight="1">
      <c r="A174" s="167" t="s">
        <v>57</v>
      </c>
      <c r="B174" s="167"/>
      <c r="C174" s="168" t="str">
        <f>IF(C169=0,"",C169)</f>
        <v/>
      </c>
      <c r="D174" s="169"/>
      <c r="E174" s="79" t="str">
        <f>IF(E169=0,"",E169)</f>
        <v/>
      </c>
      <c r="F174" s="149" t="s">
        <v>62</v>
      </c>
      <c r="G174" s="150"/>
      <c r="H174" s="151"/>
      <c r="I174" s="28"/>
      <c r="J174" s="28"/>
      <c r="K174" s="28"/>
      <c r="L174" s="28"/>
      <c r="M174" s="28"/>
      <c r="N174" s="28"/>
      <c r="O174" s="28"/>
      <c r="P174" s="28"/>
      <c r="Q174" s="28"/>
      <c r="R174" s="28"/>
      <c r="S174" s="28"/>
      <c r="T174" s="28"/>
      <c r="U174" s="29"/>
      <c r="V174" s="77" t="str">
        <f>IF(SUM(I174:T174)=0,"",SUM(I174:T174))</f>
        <v/>
      </c>
      <c r="W174" s="142"/>
      <c r="Y174" s="1"/>
      <c r="AA174" s="3"/>
    </row>
    <row r="175" spans="1:33" ht="5.25" customHeight="1">
      <c r="A175" s="31"/>
      <c r="B175" s="31"/>
      <c r="C175" s="31"/>
      <c r="D175" s="32"/>
      <c r="E175" s="32"/>
      <c r="F175" s="33"/>
      <c r="G175" s="33"/>
      <c r="H175" s="33"/>
      <c r="I175" s="32"/>
      <c r="J175" s="34"/>
      <c r="K175" s="34"/>
      <c r="L175" s="34"/>
      <c r="M175" s="34"/>
      <c r="N175" s="34"/>
      <c r="O175" s="34"/>
      <c r="P175" s="34"/>
      <c r="Q175" s="34"/>
      <c r="R175" s="34"/>
      <c r="S175" s="34"/>
      <c r="T175" s="34"/>
      <c r="U175" s="34"/>
      <c r="V175" s="35"/>
      <c r="W175" s="36"/>
    </row>
    <row r="176" spans="1:33" ht="16.5" customHeight="1">
      <c r="A176" s="152" t="s">
        <v>63</v>
      </c>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38">
        <f>IF(ISERROR(V173/V168)=TRUE,"",(V173/V168))</f>
        <v>0.9550561797752809</v>
      </c>
    </row>
    <row r="177" spans="1:33" ht="6.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9"/>
    </row>
    <row r="178" spans="1:33" s="3" customFormat="1" ht="33" customHeight="1">
      <c r="A178" s="153" t="s">
        <v>64</v>
      </c>
      <c r="B178" s="154"/>
      <c r="C178" s="154"/>
      <c r="D178" s="154"/>
      <c r="E178" s="154"/>
      <c r="F178" s="155"/>
      <c r="G178" s="156"/>
      <c r="H178" s="156"/>
      <c r="I178" s="156"/>
      <c r="J178" s="156"/>
      <c r="K178" s="156"/>
      <c r="L178" s="156"/>
      <c r="M178" s="156"/>
      <c r="N178" s="156"/>
      <c r="O178" s="156"/>
      <c r="P178" s="156"/>
      <c r="Q178" s="156"/>
      <c r="R178" s="156"/>
      <c r="S178" s="156"/>
      <c r="T178" s="156"/>
      <c r="U178" s="156"/>
      <c r="V178" s="156"/>
      <c r="W178" s="157"/>
      <c r="X178" s="1"/>
      <c r="Z178" s="1"/>
      <c r="AA178" s="1"/>
      <c r="AB178" s="1"/>
      <c r="AC178" s="1"/>
      <c r="AD178" s="1"/>
      <c r="AE178" s="1"/>
      <c r="AF178" s="1"/>
      <c r="AG178" s="1"/>
    </row>
    <row r="179" spans="1:33" s="3" customFormat="1" ht="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1"/>
      <c r="Z179" s="1"/>
      <c r="AA179" s="1"/>
      <c r="AB179" s="1"/>
      <c r="AC179" s="1"/>
      <c r="AD179" s="1"/>
      <c r="AE179" s="1"/>
      <c r="AF179" s="1"/>
      <c r="AG179" s="1"/>
    </row>
    <row r="180" spans="1:33" s="13" customFormat="1" ht="48" customHeight="1">
      <c r="A180" s="163" t="s">
        <v>70</v>
      </c>
      <c r="B180" s="163"/>
      <c r="C180" s="189" t="s">
        <v>996</v>
      </c>
      <c r="D180" s="190"/>
      <c r="E180" s="190"/>
      <c r="F180" s="190"/>
      <c r="G180" s="190"/>
      <c r="H180" s="190"/>
      <c r="I180" s="190"/>
      <c r="J180" s="190"/>
      <c r="K180" s="190"/>
      <c r="L180" s="190"/>
      <c r="M180" s="190"/>
      <c r="N180" s="190"/>
      <c r="O180" s="190"/>
      <c r="P180" s="190"/>
      <c r="Q180" s="190"/>
      <c r="R180" s="190"/>
      <c r="S180" s="190"/>
      <c r="T180" s="190"/>
      <c r="U180" s="190"/>
      <c r="V180" s="190"/>
      <c r="W180" s="191"/>
      <c r="X180" s="12"/>
      <c r="Z180" s="12"/>
      <c r="AA180" s="12"/>
      <c r="AB180" s="12"/>
      <c r="AC180" s="12"/>
      <c r="AD180" s="12"/>
      <c r="AE180" s="12"/>
      <c r="AF180" s="12"/>
      <c r="AG180" s="12"/>
    </row>
    <row r="181" spans="1:33" s="3" customFormat="1" ht="6"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1"/>
      <c r="Z181" s="1"/>
      <c r="AA181" s="1"/>
      <c r="AB181" s="1"/>
      <c r="AC181" s="1"/>
      <c r="AD181" s="1"/>
      <c r="AE181" s="1"/>
      <c r="AF181" s="1"/>
      <c r="AG181" s="1"/>
    </row>
    <row r="182" spans="1:33" s="3" customFormat="1" ht="13.5" customHeight="1">
      <c r="A182" s="192" t="s">
        <v>24</v>
      </c>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4"/>
      <c r="X182" s="1"/>
      <c r="Z182" s="1"/>
      <c r="AA182" s="1"/>
      <c r="AB182" s="1"/>
      <c r="AC182" s="1"/>
      <c r="AD182" s="1"/>
      <c r="AE182" s="1"/>
      <c r="AF182" s="1"/>
      <c r="AG182" s="1"/>
    </row>
    <row r="183" spans="1:33" s="3" customFormat="1" ht="4.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1"/>
      <c r="X183" s="1"/>
      <c r="Z183" s="1"/>
      <c r="AA183" s="1"/>
      <c r="AB183" s="1"/>
      <c r="AC183" s="1"/>
      <c r="AD183" s="1"/>
      <c r="AE183" s="1"/>
      <c r="AF183" s="1"/>
      <c r="AG183" s="1"/>
    </row>
    <row r="184" spans="1:33" s="3" customFormat="1" ht="30" customHeight="1">
      <c r="A184" s="163" t="s">
        <v>25</v>
      </c>
      <c r="B184" s="163"/>
      <c r="C184" s="188" t="s">
        <v>997</v>
      </c>
      <c r="D184" s="188"/>
      <c r="E184" s="188"/>
      <c r="F184" s="188"/>
      <c r="G184" s="188"/>
      <c r="H184" s="188"/>
      <c r="I184" s="188"/>
      <c r="J184" s="188"/>
      <c r="K184" s="188"/>
      <c r="L184" s="188"/>
      <c r="M184" s="188"/>
      <c r="N184" s="188"/>
      <c r="O184" s="188"/>
      <c r="P184" s="188"/>
      <c r="Q184" s="188"/>
      <c r="R184" s="188"/>
      <c r="S184" s="188"/>
      <c r="T184" s="188"/>
      <c r="U184" s="188"/>
      <c r="V184" s="188"/>
      <c r="W184" s="188"/>
      <c r="X184" s="1"/>
      <c r="Z184" s="1"/>
      <c r="AA184" s="1"/>
      <c r="AB184" s="1"/>
      <c r="AC184" s="1"/>
      <c r="AD184" s="1"/>
      <c r="AE184" s="1"/>
      <c r="AF184" s="1"/>
      <c r="AG184" s="1"/>
    </row>
    <row r="185" spans="1:33" s="3" customFormat="1" ht="3.75" customHeight="1">
      <c r="A185" s="14"/>
      <c r="B185" s="10"/>
      <c r="C185" s="10"/>
      <c r="D185" s="10"/>
      <c r="E185" s="10"/>
      <c r="F185" s="10"/>
      <c r="I185" s="10"/>
      <c r="J185" s="10"/>
      <c r="K185" s="10"/>
      <c r="L185" s="10"/>
      <c r="M185" s="10"/>
      <c r="N185" s="10"/>
      <c r="O185" s="10"/>
      <c r="P185" s="10"/>
      <c r="Q185" s="10"/>
      <c r="R185" s="10"/>
      <c r="S185" s="10"/>
      <c r="T185" s="10"/>
      <c r="U185" s="10"/>
      <c r="V185" s="10"/>
      <c r="W185" s="11"/>
      <c r="X185" s="1"/>
      <c r="Z185" s="1"/>
      <c r="AA185" s="1"/>
      <c r="AB185" s="1"/>
      <c r="AC185" s="1"/>
      <c r="AD185" s="1"/>
      <c r="AE185" s="1"/>
      <c r="AF185" s="1"/>
      <c r="AG185" s="1"/>
    </row>
    <row r="186" spans="1:33" s="3" customFormat="1" ht="27" customHeight="1">
      <c r="A186" s="164" t="s">
        <v>26</v>
      </c>
      <c r="B186" s="166"/>
      <c r="C186" s="93" t="s">
        <v>877</v>
      </c>
      <c r="D186" s="10"/>
      <c r="E186" s="163" t="s">
        <v>27</v>
      </c>
      <c r="F186" s="163"/>
      <c r="G186" s="187" t="s">
        <v>890</v>
      </c>
      <c r="H186" s="187"/>
      <c r="I186" s="187"/>
      <c r="J186" s="187"/>
      <c r="K186" s="10"/>
      <c r="L186" s="10"/>
      <c r="M186" s="163" t="s">
        <v>28</v>
      </c>
      <c r="N186" s="163"/>
      <c r="O186" s="163"/>
      <c r="P186" s="163"/>
      <c r="Q186" s="187" t="s">
        <v>998</v>
      </c>
      <c r="R186" s="187"/>
      <c r="S186" s="187"/>
      <c r="T186" s="187"/>
      <c r="U186" s="187"/>
      <c r="V186" s="187"/>
      <c r="W186" s="187"/>
      <c r="X186" s="1"/>
      <c r="Z186" s="1"/>
      <c r="AA186" s="1"/>
      <c r="AB186" s="1"/>
      <c r="AC186" s="1"/>
      <c r="AD186" s="1"/>
      <c r="AE186" s="1"/>
      <c r="AF186" s="1"/>
      <c r="AG186" s="1"/>
    </row>
    <row r="187" spans="1:33" s="3" customFormat="1" ht="5.25" customHeight="1">
      <c r="A187" s="14"/>
      <c r="B187" s="10"/>
      <c r="C187" s="10"/>
      <c r="D187" s="10"/>
      <c r="E187" s="10"/>
      <c r="F187" s="10"/>
      <c r="I187" s="10"/>
      <c r="J187" s="10"/>
      <c r="K187" s="10"/>
      <c r="L187" s="10"/>
      <c r="M187" s="10"/>
      <c r="N187" s="10"/>
      <c r="O187" s="10"/>
      <c r="P187" s="10"/>
      <c r="Q187" s="10"/>
      <c r="R187" s="10"/>
      <c r="S187" s="10"/>
      <c r="T187" s="10"/>
      <c r="U187" s="10"/>
      <c r="V187" s="10"/>
      <c r="W187" s="11"/>
      <c r="X187" s="1"/>
      <c r="Z187" s="1"/>
      <c r="AA187" s="1"/>
      <c r="AB187" s="1"/>
      <c r="AC187" s="1"/>
      <c r="AD187" s="1"/>
      <c r="AE187" s="1"/>
      <c r="AF187" s="1"/>
      <c r="AG187" s="1"/>
    </row>
    <row r="188" spans="1:33" s="3" customFormat="1" ht="27" customHeight="1">
      <c r="A188" s="164" t="s">
        <v>29</v>
      </c>
      <c r="B188" s="166"/>
      <c r="C188" s="16" t="s">
        <v>878</v>
      </c>
      <c r="D188" s="10"/>
      <c r="E188" s="164" t="s">
        <v>30</v>
      </c>
      <c r="F188" s="166"/>
      <c r="G188" s="187" t="s">
        <v>880</v>
      </c>
      <c r="H188" s="187"/>
      <c r="I188" s="187"/>
      <c r="J188" s="187"/>
      <c r="K188" s="10"/>
      <c r="L188" s="10"/>
      <c r="M188" s="163" t="s">
        <v>31</v>
      </c>
      <c r="N188" s="163"/>
      <c r="O188" s="163"/>
      <c r="P188" s="163"/>
      <c r="Q188" s="187" t="s">
        <v>882</v>
      </c>
      <c r="R188" s="187"/>
      <c r="S188" s="187"/>
      <c r="T188" s="187"/>
      <c r="U188" s="187"/>
      <c r="V188" s="187"/>
      <c r="W188" s="187"/>
      <c r="X188" s="1"/>
      <c r="Z188" s="1"/>
      <c r="AA188" s="1"/>
      <c r="AB188" s="1"/>
      <c r="AC188" s="1"/>
      <c r="AD188" s="1"/>
      <c r="AE188" s="1"/>
      <c r="AF188" s="1"/>
      <c r="AG188" s="1"/>
    </row>
    <row r="189" spans="1:33" s="3" customFormat="1" ht="5.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7"/>
      <c r="X189" s="1"/>
      <c r="Z189" s="1"/>
      <c r="AA189" s="1"/>
      <c r="AB189" s="1"/>
      <c r="AC189" s="1"/>
      <c r="AD189" s="1"/>
      <c r="AE189" s="1"/>
      <c r="AF189" s="1"/>
      <c r="AG189" s="1"/>
    </row>
    <row r="190" spans="1:33" s="3" customFormat="1" ht="15.75" customHeight="1">
      <c r="C190" s="163" t="s">
        <v>32</v>
      </c>
      <c r="D190" s="163"/>
      <c r="E190" s="163"/>
      <c r="F190" s="163"/>
      <c r="H190" s="10"/>
      <c r="I190" s="10"/>
      <c r="J190" s="10"/>
      <c r="O190" s="163" t="s">
        <v>33</v>
      </c>
      <c r="P190" s="163"/>
      <c r="Q190" s="163"/>
      <c r="R190" s="163"/>
      <c r="S190" s="163"/>
      <c r="T190" s="163"/>
      <c r="U190" s="163"/>
      <c r="V190" s="163"/>
      <c r="W190" s="11"/>
      <c r="X190" s="1"/>
      <c r="Z190" s="1"/>
      <c r="AA190" s="1"/>
      <c r="AB190" s="1"/>
      <c r="AC190" s="1"/>
      <c r="AD190" s="1"/>
      <c r="AE190" s="1"/>
      <c r="AF190" s="1"/>
      <c r="AG190" s="1"/>
    </row>
    <row r="191" spans="1:33" s="3" customFormat="1" ht="24.75" customHeight="1">
      <c r="A191" s="10"/>
      <c r="B191" s="10"/>
      <c r="C191" s="18">
        <v>1</v>
      </c>
      <c r="D191" s="10"/>
      <c r="E191" s="183">
        <v>2024</v>
      </c>
      <c r="F191" s="183"/>
      <c r="H191" s="10"/>
      <c r="I191" s="10"/>
      <c r="J191" s="10"/>
      <c r="O191" s="184">
        <v>3</v>
      </c>
      <c r="P191" s="184"/>
      <c r="Q191" s="184"/>
      <c r="R191" s="184"/>
      <c r="S191" s="184"/>
      <c r="T191" s="184"/>
      <c r="U191" s="184"/>
      <c r="V191" s="184"/>
      <c r="X191" s="1"/>
      <c r="Z191" s="1"/>
      <c r="AA191" s="1"/>
      <c r="AB191" s="1"/>
      <c r="AC191" s="1"/>
      <c r="AD191" s="1"/>
      <c r="AE191" s="1"/>
      <c r="AF191" s="1"/>
      <c r="AG191" s="1"/>
    </row>
    <row r="192" spans="1:33" s="19" customFormat="1" ht="12" customHeight="1">
      <c r="C192" s="20" t="s">
        <v>34</v>
      </c>
      <c r="D192" s="21"/>
      <c r="E192" s="185" t="s">
        <v>35</v>
      </c>
      <c r="F192" s="185"/>
      <c r="G192" s="21"/>
      <c r="I192" s="21"/>
      <c r="J192" s="21"/>
      <c r="K192" s="21"/>
      <c r="L192" s="21"/>
      <c r="M192" s="21"/>
      <c r="N192" s="21"/>
      <c r="O192" s="20"/>
      <c r="P192" s="20"/>
      <c r="Q192" s="20"/>
      <c r="R192" s="20"/>
      <c r="S192" s="20"/>
      <c r="T192" s="20"/>
      <c r="U192" s="20"/>
      <c r="V192" s="20"/>
      <c r="W192" s="22"/>
      <c r="X192" s="23"/>
      <c r="Z192" s="23"/>
      <c r="AA192" s="23"/>
      <c r="AB192" s="23"/>
      <c r="AC192" s="23"/>
      <c r="AD192" s="23"/>
      <c r="AE192" s="23"/>
      <c r="AF192" s="23"/>
      <c r="AG192" s="23"/>
    </row>
    <row r="193" spans="1:33" s="3" customFormat="1" ht="3"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1"/>
      <c r="X193" s="1"/>
      <c r="Z193" s="1"/>
      <c r="AA193" s="1"/>
      <c r="AB193" s="1"/>
      <c r="AC193" s="1"/>
      <c r="AD193" s="1"/>
      <c r="AE193" s="1"/>
      <c r="AF193" s="1"/>
      <c r="AG193" s="1"/>
    </row>
    <row r="194" spans="1:33" s="3" customFormat="1" ht="20.25" customHeight="1">
      <c r="A194" s="186" t="s">
        <v>36</v>
      </c>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
      <c r="Z194" s="1"/>
      <c r="AA194" s="1"/>
      <c r="AB194" s="1"/>
      <c r="AC194" s="1"/>
      <c r="AD194" s="1"/>
      <c r="AE194" s="1"/>
      <c r="AF194" s="1"/>
      <c r="AG194" s="1"/>
    </row>
    <row r="195" spans="1:33" s="3" customFormat="1" ht="15.75" customHeight="1">
      <c r="A195" s="171" t="s">
        <v>37</v>
      </c>
      <c r="B195" s="172"/>
      <c r="C195" s="163" t="s">
        <v>25</v>
      </c>
      <c r="D195" s="163"/>
      <c r="E195" s="175" t="s">
        <v>38</v>
      </c>
      <c r="F195" s="164" t="s">
        <v>39</v>
      </c>
      <c r="G195" s="165"/>
      <c r="H195" s="165"/>
      <c r="I195" s="165"/>
      <c r="J195" s="165"/>
      <c r="K195" s="165"/>
      <c r="L195" s="165"/>
      <c r="M195" s="165"/>
      <c r="N195" s="165"/>
      <c r="O195" s="165"/>
      <c r="P195" s="165"/>
      <c r="Q195" s="165"/>
      <c r="R195" s="165"/>
      <c r="S195" s="165"/>
      <c r="T195" s="166"/>
      <c r="U195" s="76"/>
      <c r="V195" s="177" t="s">
        <v>40</v>
      </c>
      <c r="W195" s="163" t="s">
        <v>41</v>
      </c>
      <c r="X195" s="1"/>
      <c r="Z195" s="1"/>
      <c r="AA195" s="1"/>
      <c r="AB195" s="1"/>
      <c r="AC195" s="1"/>
      <c r="AD195" s="1"/>
      <c r="AE195" s="1"/>
      <c r="AF195" s="1"/>
      <c r="AG195" s="1"/>
    </row>
    <row r="196" spans="1:33" ht="18.75" customHeight="1">
      <c r="A196" s="173"/>
      <c r="B196" s="174"/>
      <c r="C196" s="163"/>
      <c r="D196" s="163"/>
      <c r="E196" s="176"/>
      <c r="F196" s="179" t="s">
        <v>42</v>
      </c>
      <c r="G196" s="180"/>
      <c r="H196" s="181"/>
      <c r="I196" s="25" t="s">
        <v>43</v>
      </c>
      <c r="J196" s="25" t="s">
        <v>44</v>
      </c>
      <c r="K196" s="25" t="s">
        <v>45</v>
      </c>
      <c r="L196" s="25" t="s">
        <v>46</v>
      </c>
      <c r="M196" s="25" t="s">
        <v>47</v>
      </c>
      <c r="N196" s="25" t="s">
        <v>48</v>
      </c>
      <c r="O196" s="25" t="s">
        <v>49</v>
      </c>
      <c r="P196" s="25" t="s">
        <v>50</v>
      </c>
      <c r="Q196" s="25" t="s">
        <v>51</v>
      </c>
      <c r="R196" s="25" t="s">
        <v>52</v>
      </c>
      <c r="S196" s="25" t="s">
        <v>53</v>
      </c>
      <c r="T196" s="25" t="s">
        <v>54</v>
      </c>
      <c r="U196" s="26"/>
      <c r="V196" s="178"/>
      <c r="W196" s="163"/>
    </row>
    <row r="197" spans="1:33" ht="29.25" customHeight="1">
      <c r="A197" s="167" t="s">
        <v>55</v>
      </c>
      <c r="B197" s="167"/>
      <c r="C197" s="182" t="s">
        <v>996</v>
      </c>
      <c r="D197" s="182"/>
      <c r="E197" s="27" t="s">
        <v>1222</v>
      </c>
      <c r="F197" s="149" t="s">
        <v>56</v>
      </c>
      <c r="G197" s="150"/>
      <c r="H197" s="151"/>
      <c r="I197" s="80">
        <f>+I245+I247+I249</f>
        <v>1</v>
      </c>
      <c r="J197" s="80">
        <f t="shared" ref="J197:T197" si="10">+J245+J247+J249</f>
        <v>0</v>
      </c>
      <c r="K197" s="80">
        <f t="shared" si="10"/>
        <v>0</v>
      </c>
      <c r="L197" s="80">
        <f t="shared" si="10"/>
        <v>0</v>
      </c>
      <c r="M197" s="80">
        <f t="shared" si="10"/>
        <v>0</v>
      </c>
      <c r="N197" s="80">
        <f t="shared" si="10"/>
        <v>1</v>
      </c>
      <c r="O197" s="80">
        <f t="shared" si="10"/>
        <v>1</v>
      </c>
      <c r="P197" s="80">
        <f t="shared" si="10"/>
        <v>0</v>
      </c>
      <c r="Q197" s="80">
        <f t="shared" si="10"/>
        <v>0</v>
      </c>
      <c r="R197" s="80">
        <f t="shared" si="10"/>
        <v>0</v>
      </c>
      <c r="S197" s="80">
        <f t="shared" si="10"/>
        <v>0</v>
      </c>
      <c r="T197" s="80">
        <f t="shared" si="10"/>
        <v>0</v>
      </c>
      <c r="U197" s="30"/>
      <c r="V197" s="77">
        <f>IF(SUM(I197:T197)=0,"",SUM(I197:T197))</f>
        <v>3</v>
      </c>
      <c r="W197" s="142">
        <f>IF(ISERROR(V202/V197)=TRUE,"",(V202/V197))</f>
        <v>1</v>
      </c>
      <c r="Y197" s="1"/>
    </row>
    <row r="198" spans="1:33" ht="30" customHeight="1">
      <c r="A198" s="167" t="s">
        <v>57</v>
      </c>
      <c r="B198" s="167"/>
      <c r="C198" s="182"/>
      <c r="D198" s="182"/>
      <c r="E198" s="27"/>
      <c r="F198" s="149" t="s">
        <v>58</v>
      </c>
      <c r="G198" s="150"/>
      <c r="H198" s="151"/>
      <c r="I198" s="29"/>
      <c r="J198" s="29"/>
      <c r="K198" s="29"/>
      <c r="L198" s="29"/>
      <c r="M198" s="29"/>
      <c r="N198" s="29"/>
      <c r="O198" s="29"/>
      <c r="P198" s="29"/>
      <c r="Q198" s="29"/>
      <c r="R198" s="29"/>
      <c r="S198" s="29"/>
      <c r="T198" s="29"/>
      <c r="U198" s="29"/>
      <c r="V198" s="77" t="str">
        <f>IF(SUM(I198:T198)=0,"",SUM(I198:T198))</f>
        <v/>
      </c>
      <c r="W198" s="142"/>
      <c r="Y198" s="1"/>
      <c r="AA198" s="3"/>
    </row>
    <row r="199" spans="1:33" ht="17.25" customHeight="1">
      <c r="A199" s="170" t="s">
        <v>59</v>
      </c>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row>
    <row r="200" spans="1:33" s="3" customFormat="1" ht="15.75" customHeight="1">
      <c r="A200" s="171" t="s">
        <v>37</v>
      </c>
      <c r="B200" s="172"/>
      <c r="C200" s="163" t="s">
        <v>25</v>
      </c>
      <c r="D200" s="163"/>
      <c r="E200" s="175" t="s">
        <v>38</v>
      </c>
      <c r="F200" s="164" t="s">
        <v>39</v>
      </c>
      <c r="G200" s="165"/>
      <c r="H200" s="165"/>
      <c r="I200" s="165"/>
      <c r="J200" s="165"/>
      <c r="K200" s="165"/>
      <c r="L200" s="165"/>
      <c r="M200" s="165"/>
      <c r="N200" s="165"/>
      <c r="O200" s="165"/>
      <c r="P200" s="165"/>
      <c r="Q200" s="165"/>
      <c r="R200" s="165"/>
      <c r="S200" s="165"/>
      <c r="T200" s="166"/>
      <c r="U200" s="24"/>
      <c r="V200" s="177" t="s">
        <v>40</v>
      </c>
      <c r="W200" s="163" t="s">
        <v>60</v>
      </c>
      <c r="X200" s="1"/>
      <c r="Z200" s="1"/>
      <c r="AA200" s="1"/>
      <c r="AB200" s="1"/>
      <c r="AC200" s="1"/>
      <c r="AD200" s="1"/>
      <c r="AE200" s="1"/>
      <c r="AF200" s="1"/>
      <c r="AG200" s="1"/>
    </row>
    <row r="201" spans="1:33" ht="18.75" customHeight="1">
      <c r="A201" s="173"/>
      <c r="B201" s="174"/>
      <c r="C201" s="163"/>
      <c r="D201" s="163"/>
      <c r="E201" s="176"/>
      <c r="F201" s="179" t="s">
        <v>59</v>
      </c>
      <c r="G201" s="180"/>
      <c r="H201" s="181"/>
      <c r="I201" s="25" t="s">
        <v>43</v>
      </c>
      <c r="J201" s="25" t="s">
        <v>44</v>
      </c>
      <c r="K201" s="25" t="s">
        <v>45</v>
      </c>
      <c r="L201" s="25" t="s">
        <v>46</v>
      </c>
      <c r="M201" s="25" t="s">
        <v>47</v>
      </c>
      <c r="N201" s="25" t="s">
        <v>48</v>
      </c>
      <c r="O201" s="25" t="s">
        <v>49</v>
      </c>
      <c r="P201" s="25" t="s">
        <v>50</v>
      </c>
      <c r="Q201" s="25" t="s">
        <v>51</v>
      </c>
      <c r="R201" s="25" t="s">
        <v>52</v>
      </c>
      <c r="S201" s="25" t="s">
        <v>53</v>
      </c>
      <c r="T201" s="25" t="s">
        <v>54</v>
      </c>
      <c r="U201" s="26"/>
      <c r="V201" s="178"/>
      <c r="W201" s="163"/>
    </row>
    <row r="202" spans="1:33" ht="29.25" customHeight="1">
      <c r="A202" s="167" t="s">
        <v>55</v>
      </c>
      <c r="B202" s="167"/>
      <c r="C202" s="168" t="str">
        <f>IF(C197=0,"",C197)</f>
        <v>Aumentar la infraestructura y equipamiento de seguridad publica</v>
      </c>
      <c r="D202" s="169"/>
      <c r="E202" s="79" t="str">
        <f>IF(E197=0,"",E197)</f>
        <v>Proyectos de obras.</v>
      </c>
      <c r="F202" s="149" t="s">
        <v>61</v>
      </c>
      <c r="G202" s="150"/>
      <c r="H202" s="151"/>
      <c r="I202" s="80">
        <f>+I246+I248+I250</f>
        <v>1</v>
      </c>
      <c r="J202" s="80">
        <f t="shared" ref="J202:T202" si="11">+J246+J248+J250</f>
        <v>0</v>
      </c>
      <c r="K202" s="80">
        <f t="shared" si="11"/>
        <v>0</v>
      </c>
      <c r="L202" s="80">
        <f t="shared" si="11"/>
        <v>0</v>
      </c>
      <c r="M202" s="80">
        <f t="shared" si="11"/>
        <v>0</v>
      </c>
      <c r="N202" s="80">
        <f t="shared" si="11"/>
        <v>1</v>
      </c>
      <c r="O202" s="80">
        <f t="shared" si="11"/>
        <v>1</v>
      </c>
      <c r="P202" s="80">
        <f t="shared" si="11"/>
        <v>0</v>
      </c>
      <c r="Q202" s="80">
        <f t="shared" si="11"/>
        <v>0</v>
      </c>
      <c r="R202" s="80">
        <f t="shared" si="11"/>
        <v>0</v>
      </c>
      <c r="S202" s="80">
        <f t="shared" si="11"/>
        <v>0</v>
      </c>
      <c r="T202" s="80">
        <f t="shared" si="11"/>
        <v>0</v>
      </c>
      <c r="U202" s="30"/>
      <c r="V202" s="77">
        <f>IF(SUM(I202:T202)=0,"",SUM(I202:T202))</f>
        <v>3</v>
      </c>
      <c r="W202" s="142">
        <f>IF(ISERROR(V202/V197)=TRUE,"",(V202/V197))</f>
        <v>1</v>
      </c>
      <c r="Y202" s="1"/>
    </row>
    <row r="203" spans="1:33" ht="30" customHeight="1">
      <c r="A203" s="167" t="s">
        <v>57</v>
      </c>
      <c r="B203" s="167"/>
      <c r="C203" s="168" t="str">
        <f>IF(C198=0,"",C198)</f>
        <v/>
      </c>
      <c r="D203" s="169"/>
      <c r="E203" s="79" t="str">
        <f>IF(E198=0,"",E198)</f>
        <v/>
      </c>
      <c r="F203" s="149" t="s">
        <v>62</v>
      </c>
      <c r="G203" s="150"/>
      <c r="H203" s="151"/>
      <c r="I203" s="28"/>
      <c r="J203" s="29"/>
      <c r="K203" s="29"/>
      <c r="L203" s="29"/>
      <c r="M203" s="29"/>
      <c r="N203" s="29"/>
      <c r="O203" s="29"/>
      <c r="P203" s="29"/>
      <c r="Q203" s="29"/>
      <c r="R203" s="29"/>
      <c r="S203" s="29"/>
      <c r="T203" s="29"/>
      <c r="U203" s="29"/>
      <c r="V203" s="77" t="str">
        <f>IF(SUM(I203:T203)=0,"",SUM(I203:T203))</f>
        <v/>
      </c>
      <c r="W203" s="142"/>
      <c r="Y203" s="1"/>
      <c r="AA203" s="3"/>
    </row>
    <row r="204" spans="1:33" ht="5.25" customHeight="1">
      <c r="A204" s="31"/>
      <c r="B204" s="31"/>
      <c r="C204" s="31"/>
      <c r="D204" s="32"/>
      <c r="E204" s="32"/>
      <c r="F204" s="33"/>
      <c r="G204" s="33"/>
      <c r="H204" s="33"/>
      <c r="I204" s="32"/>
      <c r="J204" s="34"/>
      <c r="K204" s="34"/>
      <c r="L204" s="34"/>
      <c r="M204" s="34"/>
      <c r="N204" s="34"/>
      <c r="O204" s="34"/>
      <c r="P204" s="34"/>
      <c r="Q204" s="34"/>
      <c r="R204" s="34"/>
      <c r="S204" s="34"/>
      <c r="T204" s="34"/>
      <c r="U204" s="34"/>
      <c r="V204" s="35"/>
      <c r="W204" s="36"/>
    </row>
    <row r="205" spans="1:33" ht="16.5" customHeight="1">
      <c r="A205" s="152" t="s">
        <v>63</v>
      </c>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38">
        <f>IF(ISERROR(V202/V197)=TRUE,"",(V202/V197))</f>
        <v>1</v>
      </c>
    </row>
    <row r="206" spans="1:33" ht="6.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9"/>
    </row>
    <row r="207" spans="1:33" s="3" customFormat="1" ht="33" customHeight="1">
      <c r="A207" s="153" t="s">
        <v>64</v>
      </c>
      <c r="B207" s="154"/>
      <c r="C207" s="154"/>
      <c r="D207" s="154"/>
      <c r="E207" s="154"/>
      <c r="F207" s="155"/>
      <c r="G207" s="156"/>
      <c r="H207" s="156"/>
      <c r="I207" s="156"/>
      <c r="J207" s="156"/>
      <c r="K207" s="156"/>
      <c r="L207" s="156"/>
      <c r="M207" s="156"/>
      <c r="N207" s="156"/>
      <c r="O207" s="156"/>
      <c r="P207" s="156"/>
      <c r="Q207" s="156"/>
      <c r="R207" s="156"/>
      <c r="S207" s="156"/>
      <c r="T207" s="156"/>
      <c r="U207" s="156"/>
      <c r="V207" s="156"/>
      <c r="W207" s="157"/>
      <c r="X207" s="1"/>
      <c r="Z207" s="1"/>
      <c r="AA207" s="1"/>
      <c r="AB207" s="1"/>
      <c r="AC207" s="1"/>
      <c r="AD207" s="1"/>
      <c r="AE207" s="1"/>
      <c r="AF207" s="1"/>
      <c r="AG207" s="1"/>
    </row>
    <row r="208" spans="1:33" s="3" customFormat="1" ht="5.2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1"/>
      <c r="Z208" s="1"/>
      <c r="AA208" s="1"/>
      <c r="AB208" s="1"/>
      <c r="AC208" s="1"/>
      <c r="AD208" s="1"/>
      <c r="AE208" s="1"/>
      <c r="AF208" s="1"/>
      <c r="AG208" s="1"/>
    </row>
    <row r="209" spans="1:33" s="3" customFormat="1" ht="3.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1"/>
      <c r="Z209" s="1"/>
      <c r="AA209" s="1"/>
      <c r="AB209" s="1"/>
      <c r="AC209" s="1"/>
      <c r="AD209" s="1"/>
      <c r="AE209" s="1"/>
      <c r="AF209" s="1"/>
      <c r="AG209" s="1"/>
    </row>
    <row r="210" spans="1:33" ht="3.75" customHeight="1">
      <c r="A210" s="50"/>
      <c r="B210" s="50"/>
      <c r="C210" s="51"/>
      <c r="D210" s="51"/>
      <c r="E210" s="51"/>
      <c r="F210" s="51"/>
      <c r="G210" s="52"/>
      <c r="H210" s="52"/>
      <c r="I210" s="53"/>
      <c r="J210" s="53"/>
      <c r="K210" s="53"/>
      <c r="L210" s="53"/>
      <c r="M210" s="53"/>
      <c r="N210" s="53"/>
      <c r="O210" s="53"/>
      <c r="P210" s="53"/>
      <c r="Q210" s="53"/>
      <c r="R210" s="53"/>
      <c r="S210" s="53"/>
      <c r="T210" s="53"/>
      <c r="U210" s="53"/>
      <c r="V210" s="54"/>
      <c r="W210" s="54"/>
    </row>
    <row r="211" spans="1:33" ht="26.25" customHeight="1">
      <c r="A211" s="158" t="s">
        <v>72</v>
      </c>
      <c r="B211" s="159"/>
      <c r="C211" s="159"/>
      <c r="D211" s="159"/>
      <c r="E211" s="159"/>
      <c r="F211" s="159"/>
      <c r="G211" s="159"/>
      <c r="H211" s="159"/>
      <c r="I211" s="159"/>
      <c r="J211" s="159"/>
      <c r="K211" s="159"/>
      <c r="L211" s="159"/>
      <c r="M211" s="159"/>
      <c r="N211" s="159"/>
      <c r="O211" s="159"/>
      <c r="P211" s="159"/>
      <c r="Q211" s="159"/>
      <c r="R211" s="159"/>
      <c r="S211" s="159"/>
      <c r="T211" s="159"/>
      <c r="U211" s="159"/>
      <c r="V211" s="159"/>
      <c r="W211" s="160"/>
    </row>
    <row r="212" spans="1:33" ht="4.5" customHeight="1">
      <c r="C212" s="3"/>
      <c r="D212" s="3"/>
      <c r="E212" s="3"/>
      <c r="F212" s="3"/>
      <c r="G212" s="3"/>
      <c r="H212" s="3"/>
      <c r="I212" s="3"/>
    </row>
    <row r="213" spans="1:33" ht="19.5" customHeight="1">
      <c r="A213" s="161" t="s">
        <v>73</v>
      </c>
      <c r="B213" s="163" t="s">
        <v>74</v>
      </c>
      <c r="C213" s="163"/>
      <c r="D213" s="163"/>
      <c r="E213" s="163" t="s">
        <v>38</v>
      </c>
      <c r="F213" s="164" t="s">
        <v>75</v>
      </c>
      <c r="G213" s="165"/>
      <c r="H213" s="165"/>
      <c r="I213" s="165"/>
      <c r="J213" s="165"/>
      <c r="K213" s="165"/>
      <c r="L213" s="165"/>
      <c r="M213" s="165"/>
      <c r="N213" s="165"/>
      <c r="O213" s="165"/>
      <c r="P213" s="165"/>
      <c r="Q213" s="165"/>
      <c r="R213" s="165"/>
      <c r="S213" s="165"/>
      <c r="T213" s="166"/>
      <c r="U213" s="24"/>
      <c r="V213" s="163" t="s">
        <v>40</v>
      </c>
      <c r="W213" s="163" t="s">
        <v>76</v>
      </c>
    </row>
    <row r="214" spans="1:33" ht="25.5" customHeight="1">
      <c r="A214" s="162"/>
      <c r="B214" s="163"/>
      <c r="C214" s="163"/>
      <c r="D214" s="163"/>
      <c r="E214" s="163"/>
      <c r="F214" s="149" t="s">
        <v>77</v>
      </c>
      <c r="G214" s="150"/>
      <c r="H214" s="151"/>
      <c r="I214" s="55" t="s">
        <v>43</v>
      </c>
      <c r="J214" s="55" t="s">
        <v>44</v>
      </c>
      <c r="K214" s="55" t="s">
        <v>45</v>
      </c>
      <c r="L214" s="55" t="s">
        <v>46</v>
      </c>
      <c r="M214" s="55" t="s">
        <v>47</v>
      </c>
      <c r="N214" s="55" t="s">
        <v>48</v>
      </c>
      <c r="O214" s="55" t="s">
        <v>49</v>
      </c>
      <c r="P214" s="55" t="s">
        <v>50</v>
      </c>
      <c r="Q214" s="55" t="s">
        <v>51</v>
      </c>
      <c r="R214" s="55" t="s">
        <v>52</v>
      </c>
      <c r="S214" s="55" t="s">
        <v>53</v>
      </c>
      <c r="T214" s="55" t="s">
        <v>54</v>
      </c>
      <c r="U214" s="55"/>
      <c r="V214" s="163"/>
      <c r="W214" s="163"/>
    </row>
    <row r="215" spans="1:33" ht="18.75" customHeight="1">
      <c r="A215" s="221" t="s">
        <v>78</v>
      </c>
      <c r="B215" s="148">
        <v>1</v>
      </c>
      <c r="C215" s="427" t="s">
        <v>999</v>
      </c>
      <c r="D215" s="428"/>
      <c r="E215" s="182" t="s">
        <v>1223</v>
      </c>
      <c r="F215" s="139" t="s">
        <v>42</v>
      </c>
      <c r="G215" s="140"/>
      <c r="H215" s="141"/>
      <c r="I215" s="57"/>
      <c r="J215" s="57"/>
      <c r="K215" s="57">
        <v>1</v>
      </c>
      <c r="L215" s="57"/>
      <c r="M215" s="57"/>
      <c r="N215" s="57"/>
      <c r="O215" s="57"/>
      <c r="P215" s="57"/>
      <c r="Q215" s="57"/>
      <c r="R215" s="57"/>
      <c r="S215" s="57"/>
      <c r="T215" s="57"/>
      <c r="U215" s="57"/>
      <c r="V215" s="78">
        <f t="shared" ref="V215:V226" si="12">SUM(I215:T215)</f>
        <v>1</v>
      </c>
      <c r="W215" s="142">
        <f>IF(V215=0,"-",V216/V215)</f>
        <v>1</v>
      </c>
    </row>
    <row r="216" spans="1:33" ht="18.75" customHeight="1">
      <c r="A216" s="222"/>
      <c r="B216" s="148"/>
      <c r="C216" s="429"/>
      <c r="D216" s="430"/>
      <c r="E216" s="182"/>
      <c r="F216" s="143" t="s">
        <v>59</v>
      </c>
      <c r="G216" s="144"/>
      <c r="H216" s="145"/>
      <c r="I216" s="59"/>
      <c r="J216" s="59"/>
      <c r="K216" s="59">
        <v>1</v>
      </c>
      <c r="L216" s="59"/>
      <c r="M216" s="59"/>
      <c r="N216" s="59"/>
      <c r="O216" s="59"/>
      <c r="P216" s="59"/>
      <c r="Q216" s="59"/>
      <c r="R216" s="59"/>
      <c r="S216" s="59"/>
      <c r="T216" s="59"/>
      <c r="U216" s="59"/>
      <c r="V216" s="78">
        <f t="shared" si="12"/>
        <v>1</v>
      </c>
      <c r="W216" s="142"/>
    </row>
    <row r="217" spans="1:33" ht="18.75" customHeight="1">
      <c r="A217" s="222"/>
      <c r="B217" s="148">
        <v>2</v>
      </c>
      <c r="C217" s="427" t="s">
        <v>1000</v>
      </c>
      <c r="D217" s="428"/>
      <c r="E217" s="182" t="s">
        <v>1224</v>
      </c>
      <c r="F217" s="139" t="s">
        <v>42</v>
      </c>
      <c r="G217" s="140"/>
      <c r="H217" s="141"/>
      <c r="I217" s="432"/>
      <c r="J217" s="432"/>
      <c r="K217" s="432">
        <v>1</v>
      </c>
      <c r="L217" s="432"/>
      <c r="M217" s="432"/>
      <c r="N217" s="432"/>
      <c r="O217" s="432"/>
      <c r="P217" s="432"/>
      <c r="Q217" s="432"/>
      <c r="R217" s="432"/>
      <c r="S217" s="432"/>
      <c r="T217" s="432"/>
      <c r="U217" s="91"/>
      <c r="V217" s="78">
        <f t="shared" si="12"/>
        <v>1</v>
      </c>
      <c r="W217" s="142">
        <f>IF(V217=0,"-",V218/V217)</f>
        <v>1</v>
      </c>
    </row>
    <row r="218" spans="1:33" ht="18.75" customHeight="1">
      <c r="A218" s="222"/>
      <c r="B218" s="148"/>
      <c r="C218" s="429"/>
      <c r="D218" s="430"/>
      <c r="E218" s="182"/>
      <c r="F218" s="143" t="s">
        <v>59</v>
      </c>
      <c r="G218" s="144"/>
      <c r="H218" s="145"/>
      <c r="I218" s="59"/>
      <c r="J218" s="59"/>
      <c r="K218" s="59">
        <v>1</v>
      </c>
      <c r="L218" s="59"/>
      <c r="M218" s="59"/>
      <c r="N218" s="59"/>
      <c r="O218" s="59"/>
      <c r="P218" s="59"/>
      <c r="Q218" s="59"/>
      <c r="R218" s="59"/>
      <c r="S218" s="59"/>
      <c r="T218" s="59"/>
      <c r="U218" s="59"/>
      <c r="V218" s="78">
        <f t="shared" si="12"/>
        <v>1</v>
      </c>
      <c r="W218" s="142"/>
    </row>
    <row r="219" spans="1:33" ht="18.75" customHeight="1">
      <c r="A219" s="222"/>
      <c r="B219" s="148">
        <v>3</v>
      </c>
      <c r="C219" s="427" t="s">
        <v>1001</v>
      </c>
      <c r="D219" s="428"/>
      <c r="E219" s="182" t="s">
        <v>1225</v>
      </c>
      <c r="F219" s="139" t="s">
        <v>42</v>
      </c>
      <c r="G219" s="140"/>
      <c r="H219" s="141"/>
      <c r="I219" s="432"/>
      <c r="J219" s="432"/>
      <c r="K219" s="432">
        <v>1</v>
      </c>
      <c r="L219" s="432"/>
      <c r="M219" s="432"/>
      <c r="N219" s="432"/>
      <c r="O219" s="432"/>
      <c r="P219" s="432"/>
      <c r="Q219" s="432"/>
      <c r="R219" s="432"/>
      <c r="S219" s="432"/>
      <c r="T219" s="432"/>
      <c r="U219" s="57"/>
      <c r="V219" s="78">
        <f t="shared" si="12"/>
        <v>1</v>
      </c>
      <c r="W219" s="142">
        <f>IF(V219=0,"-",V220/V219)</f>
        <v>1</v>
      </c>
    </row>
    <row r="220" spans="1:33" ht="18.75" customHeight="1">
      <c r="A220" s="223"/>
      <c r="B220" s="148"/>
      <c r="C220" s="429"/>
      <c r="D220" s="430"/>
      <c r="E220" s="182"/>
      <c r="F220" s="143" t="s">
        <v>59</v>
      </c>
      <c r="G220" s="144"/>
      <c r="H220" s="145"/>
      <c r="I220" s="59"/>
      <c r="J220" s="59"/>
      <c r="K220" s="59">
        <v>1</v>
      </c>
      <c r="L220" s="59"/>
      <c r="M220" s="59"/>
      <c r="N220" s="59"/>
      <c r="O220" s="59"/>
      <c r="P220" s="59"/>
      <c r="Q220" s="59"/>
      <c r="R220" s="59"/>
      <c r="S220" s="59"/>
      <c r="T220" s="59"/>
      <c r="U220" s="59"/>
      <c r="V220" s="78">
        <f t="shared" si="12"/>
        <v>1</v>
      </c>
      <c r="W220" s="142"/>
    </row>
    <row r="221" spans="1:33" ht="18.75" customHeight="1">
      <c r="A221" s="221" t="s">
        <v>79</v>
      </c>
      <c r="B221" s="147">
        <v>1</v>
      </c>
      <c r="C221" s="427" t="s">
        <v>1002</v>
      </c>
      <c r="D221" s="428"/>
      <c r="E221" s="182" t="s">
        <v>1226</v>
      </c>
      <c r="F221" s="139" t="s">
        <v>42</v>
      </c>
      <c r="G221" s="140"/>
      <c r="H221" s="141"/>
      <c r="I221" s="57">
        <v>1</v>
      </c>
      <c r="J221" s="57"/>
      <c r="K221" s="57"/>
      <c r="L221" s="57"/>
      <c r="M221" s="57"/>
      <c r="N221" s="57"/>
      <c r="O221" s="57"/>
      <c r="P221" s="57"/>
      <c r="Q221" s="57"/>
      <c r="R221" s="57"/>
      <c r="S221" s="57"/>
      <c r="T221" s="57"/>
      <c r="U221" s="57"/>
      <c r="V221" s="78">
        <f t="shared" si="12"/>
        <v>1</v>
      </c>
      <c r="W221" s="142">
        <f>IF(V221=0,"-",V222/V221)</f>
        <v>1</v>
      </c>
    </row>
    <row r="222" spans="1:33" ht="18.75" customHeight="1">
      <c r="A222" s="222"/>
      <c r="B222" s="147"/>
      <c r="C222" s="429"/>
      <c r="D222" s="430"/>
      <c r="E222" s="182"/>
      <c r="F222" s="143" t="s">
        <v>59</v>
      </c>
      <c r="G222" s="144"/>
      <c r="H222" s="145"/>
      <c r="I222" s="59">
        <v>1</v>
      </c>
      <c r="J222" s="59"/>
      <c r="K222" s="59"/>
      <c r="L222" s="59"/>
      <c r="M222" s="59"/>
      <c r="N222" s="59"/>
      <c r="O222" s="59"/>
      <c r="P222" s="59"/>
      <c r="Q222" s="59"/>
      <c r="R222" s="59"/>
      <c r="S222" s="59"/>
      <c r="T222" s="59"/>
      <c r="U222" s="59"/>
      <c r="V222" s="78">
        <f t="shared" si="12"/>
        <v>1</v>
      </c>
      <c r="W222" s="142"/>
    </row>
    <row r="223" spans="1:33" ht="18.75" customHeight="1">
      <c r="A223" s="222"/>
      <c r="B223" s="147">
        <v>2</v>
      </c>
      <c r="C223" s="427" t="s">
        <v>1003</v>
      </c>
      <c r="D223" s="428"/>
      <c r="E223" s="182" t="s">
        <v>1227</v>
      </c>
      <c r="F223" s="139" t="s">
        <v>42</v>
      </c>
      <c r="G223" s="140"/>
      <c r="H223" s="141"/>
      <c r="I223" s="57">
        <v>1</v>
      </c>
      <c r="J223" s="57"/>
      <c r="K223" s="57"/>
      <c r="L223" s="57"/>
      <c r="M223" s="57"/>
      <c r="N223" s="57"/>
      <c r="O223" s="57"/>
      <c r="P223" s="57"/>
      <c r="Q223" s="57"/>
      <c r="R223" s="57"/>
      <c r="S223" s="57"/>
      <c r="T223" s="57"/>
      <c r="U223" s="57"/>
      <c r="V223" s="78">
        <f t="shared" si="12"/>
        <v>1</v>
      </c>
      <c r="W223" s="142">
        <f>IF(V223=0,"-",V224/V223)</f>
        <v>1</v>
      </c>
    </row>
    <row r="224" spans="1:33" ht="18.75" customHeight="1">
      <c r="A224" s="222"/>
      <c r="B224" s="147"/>
      <c r="C224" s="429"/>
      <c r="D224" s="430"/>
      <c r="E224" s="182"/>
      <c r="F224" s="143" t="s">
        <v>59</v>
      </c>
      <c r="G224" s="144"/>
      <c r="H224" s="145"/>
      <c r="I224" s="59">
        <v>1</v>
      </c>
      <c r="J224" s="59"/>
      <c r="K224" s="59"/>
      <c r="L224" s="59"/>
      <c r="M224" s="59"/>
      <c r="N224" s="59"/>
      <c r="O224" s="59"/>
      <c r="P224" s="59"/>
      <c r="Q224" s="59"/>
      <c r="R224" s="59"/>
      <c r="S224" s="59"/>
      <c r="T224" s="59"/>
      <c r="U224" s="59"/>
      <c r="V224" s="78">
        <f t="shared" si="12"/>
        <v>1</v>
      </c>
      <c r="W224" s="142"/>
    </row>
    <row r="225" spans="1:23" ht="18.75" customHeight="1">
      <c r="A225" s="222"/>
      <c r="B225" s="147">
        <v>3</v>
      </c>
      <c r="C225" s="427" t="s">
        <v>1004</v>
      </c>
      <c r="D225" s="428"/>
      <c r="E225" s="182" t="s">
        <v>1228</v>
      </c>
      <c r="F225" s="139" t="s">
        <v>42</v>
      </c>
      <c r="G225" s="140"/>
      <c r="H225" s="141"/>
      <c r="I225" s="57"/>
      <c r="J225" s="57"/>
      <c r="K225" s="57"/>
      <c r="L225" s="57"/>
      <c r="M225" s="57"/>
      <c r="N225" s="57">
        <v>1</v>
      </c>
      <c r="O225" s="57"/>
      <c r="P225" s="57"/>
      <c r="Q225" s="57"/>
      <c r="R225" s="57"/>
      <c r="S225" s="57"/>
      <c r="T225" s="57"/>
      <c r="U225" s="57"/>
      <c r="V225" s="78">
        <f t="shared" si="12"/>
        <v>1</v>
      </c>
      <c r="W225" s="142">
        <f>IF(V225=0,"-",V226/V225)</f>
        <v>1</v>
      </c>
    </row>
    <row r="226" spans="1:23" ht="18.75" customHeight="1">
      <c r="A226" s="223"/>
      <c r="B226" s="147"/>
      <c r="C226" s="429"/>
      <c r="D226" s="430"/>
      <c r="E226" s="182"/>
      <c r="F226" s="143" t="s">
        <v>59</v>
      </c>
      <c r="G226" s="144"/>
      <c r="H226" s="145"/>
      <c r="I226" s="59"/>
      <c r="J226" s="59"/>
      <c r="K226" s="59"/>
      <c r="L226" s="59"/>
      <c r="M226" s="59"/>
      <c r="N226" s="59">
        <v>1</v>
      </c>
      <c r="O226" s="59"/>
      <c r="P226" s="59"/>
      <c r="Q226" s="59"/>
      <c r="R226" s="59"/>
      <c r="S226" s="59"/>
      <c r="T226" s="59"/>
      <c r="U226" s="59"/>
      <c r="V226" s="78">
        <f t="shared" si="12"/>
        <v>1</v>
      </c>
      <c r="W226" s="142"/>
    </row>
    <row r="227" spans="1:23" ht="18.75" customHeight="1">
      <c r="A227" s="221" t="s">
        <v>80</v>
      </c>
      <c r="B227" s="147">
        <v>1</v>
      </c>
      <c r="C227" s="427" t="s">
        <v>1005</v>
      </c>
      <c r="D227" s="428"/>
      <c r="E227" s="182" t="s">
        <v>1229</v>
      </c>
      <c r="F227" s="139" t="s">
        <v>42</v>
      </c>
      <c r="G227" s="140"/>
      <c r="H227" s="141"/>
      <c r="I227" s="57">
        <v>1</v>
      </c>
      <c r="J227" s="57">
        <v>1</v>
      </c>
      <c r="K227" s="57">
        <v>1</v>
      </c>
      <c r="L227" s="57">
        <v>1</v>
      </c>
      <c r="M227" s="57">
        <v>1</v>
      </c>
      <c r="N227" s="57">
        <v>1</v>
      </c>
      <c r="O227" s="57">
        <v>1</v>
      </c>
      <c r="P227" s="57">
        <v>1</v>
      </c>
      <c r="Q227" s="57">
        <v>1</v>
      </c>
      <c r="R227" s="57">
        <v>1</v>
      </c>
      <c r="S227" s="57">
        <v>1</v>
      </c>
      <c r="T227" s="57">
        <v>1</v>
      </c>
      <c r="U227" s="57"/>
      <c r="V227" s="78">
        <f t="shared" ref="V227:V250" si="13">SUM(I227:T227)</f>
        <v>12</v>
      </c>
      <c r="W227" s="142">
        <f t="shared" ref="W227" si="14">IF(V227=0,"-",V228/V227)</f>
        <v>1</v>
      </c>
    </row>
    <row r="228" spans="1:23" ht="18.75" customHeight="1">
      <c r="A228" s="222"/>
      <c r="B228" s="147"/>
      <c r="C228" s="429"/>
      <c r="D228" s="430"/>
      <c r="E228" s="182"/>
      <c r="F228" s="143" t="s">
        <v>59</v>
      </c>
      <c r="G228" s="144"/>
      <c r="H228" s="145"/>
      <c r="I228" s="59">
        <v>1</v>
      </c>
      <c r="J228" s="59">
        <v>1</v>
      </c>
      <c r="K228" s="59">
        <v>1</v>
      </c>
      <c r="L228" s="59">
        <v>1</v>
      </c>
      <c r="M228" s="59">
        <v>1</v>
      </c>
      <c r="N228" s="59">
        <v>1</v>
      </c>
      <c r="O228" s="59">
        <v>1</v>
      </c>
      <c r="P228" s="59">
        <v>1</v>
      </c>
      <c r="Q228" s="59">
        <v>1</v>
      </c>
      <c r="R228" s="59">
        <v>1</v>
      </c>
      <c r="S228" s="59">
        <v>1</v>
      </c>
      <c r="T228" s="59">
        <v>1</v>
      </c>
      <c r="U228" s="59"/>
      <c r="V228" s="78">
        <f t="shared" si="13"/>
        <v>12</v>
      </c>
      <c r="W228" s="142"/>
    </row>
    <row r="229" spans="1:23" ht="18.75" customHeight="1">
      <c r="A229" s="222"/>
      <c r="B229" s="147">
        <v>2</v>
      </c>
      <c r="C229" s="427" t="s">
        <v>1006</v>
      </c>
      <c r="D229" s="428"/>
      <c r="E229" s="182" t="s">
        <v>1221</v>
      </c>
      <c r="F229" s="139" t="s">
        <v>42</v>
      </c>
      <c r="G229" s="140"/>
      <c r="H229" s="141"/>
      <c r="I229" s="57"/>
      <c r="J229" s="57"/>
      <c r="K229" s="57"/>
      <c r="L229" s="57"/>
      <c r="M229" s="57">
        <v>1</v>
      </c>
      <c r="N229" s="57"/>
      <c r="O229" s="57"/>
      <c r="P229" s="57"/>
      <c r="Q229" s="57"/>
      <c r="R229" s="57"/>
      <c r="S229" s="57"/>
      <c r="T229" s="57"/>
      <c r="U229" s="57"/>
      <c r="V229" s="78">
        <f t="shared" si="13"/>
        <v>1</v>
      </c>
      <c r="W229" s="142">
        <f t="shared" ref="W229" si="15">IF(V229=0,"-",V230/V229)</f>
        <v>1</v>
      </c>
    </row>
    <row r="230" spans="1:23" ht="18.75" customHeight="1">
      <c r="A230" s="222"/>
      <c r="B230" s="147"/>
      <c r="C230" s="429"/>
      <c r="D230" s="430"/>
      <c r="E230" s="182"/>
      <c r="F230" s="143" t="s">
        <v>59</v>
      </c>
      <c r="G230" s="144"/>
      <c r="H230" s="145"/>
      <c r="I230" s="59"/>
      <c r="J230" s="59"/>
      <c r="K230" s="59"/>
      <c r="L230" s="59"/>
      <c r="M230" s="59">
        <v>1</v>
      </c>
      <c r="N230" s="59"/>
      <c r="O230" s="59"/>
      <c r="P230" s="59"/>
      <c r="Q230" s="59"/>
      <c r="R230" s="59"/>
      <c r="S230" s="59"/>
      <c r="T230" s="59"/>
      <c r="U230" s="59"/>
      <c r="V230" s="78">
        <f t="shared" si="13"/>
        <v>1</v>
      </c>
      <c r="W230" s="142"/>
    </row>
    <row r="231" spans="1:23" ht="18.75" customHeight="1">
      <c r="A231" s="222"/>
      <c r="B231" s="147">
        <v>3</v>
      </c>
      <c r="C231" s="427" t="s">
        <v>1007</v>
      </c>
      <c r="D231" s="428"/>
      <c r="E231" s="182" t="s">
        <v>1221</v>
      </c>
      <c r="F231" s="139" t="s">
        <v>42</v>
      </c>
      <c r="G231" s="140"/>
      <c r="H231" s="141"/>
      <c r="I231" s="57">
        <v>1</v>
      </c>
      <c r="J231" s="57">
        <v>1</v>
      </c>
      <c r="K231" s="57">
        <v>1</v>
      </c>
      <c r="L231" s="57">
        <v>1</v>
      </c>
      <c r="M231" s="57">
        <v>1</v>
      </c>
      <c r="N231" s="57">
        <v>1</v>
      </c>
      <c r="O231" s="57">
        <v>1</v>
      </c>
      <c r="P231" s="57">
        <v>1</v>
      </c>
      <c r="Q231" s="57">
        <v>1</v>
      </c>
      <c r="R231" s="57">
        <v>1</v>
      </c>
      <c r="S231" s="57">
        <v>1</v>
      </c>
      <c r="T231" s="57">
        <v>1</v>
      </c>
      <c r="U231" s="57"/>
      <c r="V231" s="78">
        <f t="shared" si="13"/>
        <v>12</v>
      </c>
      <c r="W231" s="142">
        <f t="shared" ref="W231" si="16">IF(V231=0,"-",V232/V231)</f>
        <v>1</v>
      </c>
    </row>
    <row r="232" spans="1:23" ht="18.75" customHeight="1">
      <c r="A232" s="222"/>
      <c r="B232" s="147"/>
      <c r="C232" s="429"/>
      <c r="D232" s="430"/>
      <c r="E232" s="182"/>
      <c r="F232" s="143" t="s">
        <v>59</v>
      </c>
      <c r="G232" s="144"/>
      <c r="H232" s="145"/>
      <c r="I232" s="59">
        <v>1</v>
      </c>
      <c r="J232" s="59">
        <v>1</v>
      </c>
      <c r="K232" s="59">
        <v>1</v>
      </c>
      <c r="L232" s="59">
        <v>1</v>
      </c>
      <c r="M232" s="59">
        <v>1</v>
      </c>
      <c r="N232" s="59">
        <v>1</v>
      </c>
      <c r="O232" s="59">
        <v>1</v>
      </c>
      <c r="P232" s="59">
        <v>1</v>
      </c>
      <c r="Q232" s="59">
        <v>1</v>
      </c>
      <c r="R232" s="59">
        <v>1</v>
      </c>
      <c r="S232" s="59">
        <v>1</v>
      </c>
      <c r="T232" s="59">
        <v>1</v>
      </c>
      <c r="U232" s="59"/>
      <c r="V232" s="78">
        <f t="shared" si="13"/>
        <v>12</v>
      </c>
      <c r="W232" s="142"/>
    </row>
    <row r="233" spans="1:23" ht="18.75" customHeight="1">
      <c r="A233" s="222"/>
      <c r="B233" s="147">
        <v>4</v>
      </c>
      <c r="C233" s="427" t="s">
        <v>1008</v>
      </c>
      <c r="D233" s="428"/>
      <c r="E233" s="182" t="s">
        <v>1221</v>
      </c>
      <c r="F233" s="139" t="s">
        <v>42</v>
      </c>
      <c r="G233" s="140"/>
      <c r="H233" s="141"/>
      <c r="I233" s="57"/>
      <c r="J233" s="57"/>
      <c r="K233" s="57"/>
      <c r="L233" s="57"/>
      <c r="M233" s="57"/>
      <c r="N233" s="57">
        <v>4</v>
      </c>
      <c r="O233" s="57"/>
      <c r="P233" s="57"/>
      <c r="Q233" s="57"/>
      <c r="R233" s="57"/>
      <c r="S233" s="57"/>
      <c r="T233" s="57"/>
      <c r="U233" s="57"/>
      <c r="V233" s="78">
        <f t="shared" si="13"/>
        <v>4</v>
      </c>
      <c r="W233" s="142">
        <f t="shared" ref="W233" si="17">IF(V233=0,"-",V234/V233)</f>
        <v>0</v>
      </c>
    </row>
    <row r="234" spans="1:23" ht="18.75" customHeight="1">
      <c r="A234" s="222"/>
      <c r="B234" s="147"/>
      <c r="C234" s="429"/>
      <c r="D234" s="430"/>
      <c r="E234" s="182"/>
      <c r="F234" s="143" t="s">
        <v>59</v>
      </c>
      <c r="G234" s="144"/>
      <c r="H234" s="145"/>
      <c r="I234" s="59"/>
      <c r="J234" s="59"/>
      <c r="K234" s="59"/>
      <c r="L234" s="59"/>
      <c r="M234" s="59"/>
      <c r="N234" s="59"/>
      <c r="O234" s="59"/>
      <c r="P234" s="59"/>
      <c r="Q234" s="59"/>
      <c r="R234" s="59"/>
      <c r="S234" s="59"/>
      <c r="T234" s="59"/>
      <c r="U234" s="59"/>
      <c r="V234" s="78">
        <f t="shared" si="13"/>
        <v>0</v>
      </c>
      <c r="W234" s="142"/>
    </row>
    <row r="235" spans="1:23" ht="18.75" customHeight="1">
      <c r="A235" s="222"/>
      <c r="B235" s="147">
        <v>5</v>
      </c>
      <c r="C235" s="427" t="s">
        <v>1009</v>
      </c>
      <c r="D235" s="428"/>
      <c r="E235" s="182" t="s">
        <v>1221</v>
      </c>
      <c r="F235" s="139" t="s">
        <v>42</v>
      </c>
      <c r="G235" s="140"/>
      <c r="H235" s="141"/>
      <c r="I235" s="57">
        <v>1</v>
      </c>
      <c r="J235" s="57">
        <v>1</v>
      </c>
      <c r="K235" s="57">
        <v>1</v>
      </c>
      <c r="L235" s="57">
        <v>1</v>
      </c>
      <c r="M235" s="57">
        <v>1</v>
      </c>
      <c r="N235" s="57">
        <v>1</v>
      </c>
      <c r="O235" s="57">
        <v>1</v>
      </c>
      <c r="P235" s="57">
        <v>1</v>
      </c>
      <c r="Q235" s="57">
        <v>1</v>
      </c>
      <c r="R235" s="57">
        <v>1</v>
      </c>
      <c r="S235" s="57">
        <v>1</v>
      </c>
      <c r="T235" s="57">
        <v>1</v>
      </c>
      <c r="U235" s="57"/>
      <c r="V235" s="78">
        <f t="shared" si="13"/>
        <v>12</v>
      </c>
      <c r="W235" s="142">
        <f t="shared" ref="W235" si="18">IF(V235=0,"-",V236/V235)</f>
        <v>1</v>
      </c>
    </row>
    <row r="236" spans="1:23" ht="18.75" customHeight="1">
      <c r="A236" s="222"/>
      <c r="B236" s="147"/>
      <c r="C236" s="429"/>
      <c r="D236" s="430"/>
      <c r="E236" s="182"/>
      <c r="F236" s="143" t="s">
        <v>59</v>
      </c>
      <c r="G236" s="144"/>
      <c r="H236" s="145"/>
      <c r="I236" s="59">
        <v>1</v>
      </c>
      <c r="J236" s="59">
        <v>1</v>
      </c>
      <c r="K236" s="59">
        <v>1</v>
      </c>
      <c r="L236" s="59">
        <v>1</v>
      </c>
      <c r="M236" s="59">
        <v>1</v>
      </c>
      <c r="N236" s="59">
        <v>1</v>
      </c>
      <c r="O236" s="59">
        <v>1</v>
      </c>
      <c r="P236" s="59">
        <v>1</v>
      </c>
      <c r="Q236" s="59">
        <v>1</v>
      </c>
      <c r="R236" s="59">
        <v>1</v>
      </c>
      <c r="S236" s="59">
        <v>1</v>
      </c>
      <c r="T236" s="59">
        <v>1</v>
      </c>
      <c r="U236" s="59"/>
      <c r="V236" s="78">
        <f t="shared" si="13"/>
        <v>12</v>
      </c>
      <c r="W236" s="142"/>
    </row>
    <row r="237" spans="1:23" ht="18.75" customHeight="1">
      <c r="A237" s="222"/>
      <c r="B237" s="147">
        <v>6</v>
      </c>
      <c r="C237" s="427" t="s">
        <v>1010</v>
      </c>
      <c r="D237" s="428"/>
      <c r="E237" s="182" t="s">
        <v>1221</v>
      </c>
      <c r="F237" s="139" t="s">
        <v>42</v>
      </c>
      <c r="G237" s="140"/>
      <c r="H237" s="141"/>
      <c r="I237" s="57">
        <v>1</v>
      </c>
      <c r="J237" s="57">
        <v>1</v>
      </c>
      <c r="K237" s="57">
        <v>1</v>
      </c>
      <c r="L237" s="57">
        <v>1</v>
      </c>
      <c r="M237" s="57">
        <v>1</v>
      </c>
      <c r="N237" s="57">
        <v>1</v>
      </c>
      <c r="O237" s="57">
        <v>1</v>
      </c>
      <c r="P237" s="57">
        <v>1</v>
      </c>
      <c r="Q237" s="57">
        <v>1</v>
      </c>
      <c r="R237" s="57">
        <v>1</v>
      </c>
      <c r="S237" s="57">
        <v>1</v>
      </c>
      <c r="T237" s="57">
        <v>1</v>
      </c>
      <c r="U237" s="57"/>
      <c r="V237" s="78">
        <f t="shared" ref="V237:V238" si="19">SUM(I237:T237)</f>
        <v>12</v>
      </c>
      <c r="W237" s="142">
        <f t="shared" ref="W237" si="20">IF(V237=0,"-",V238/V237)</f>
        <v>1</v>
      </c>
    </row>
    <row r="238" spans="1:23" ht="18.75" customHeight="1">
      <c r="A238" s="222"/>
      <c r="B238" s="147"/>
      <c r="C238" s="429"/>
      <c r="D238" s="430"/>
      <c r="E238" s="182"/>
      <c r="F238" s="143" t="s">
        <v>59</v>
      </c>
      <c r="G238" s="144"/>
      <c r="H238" s="145"/>
      <c r="I238" s="59">
        <v>1</v>
      </c>
      <c r="J238" s="59">
        <v>1</v>
      </c>
      <c r="K238" s="59">
        <v>1</v>
      </c>
      <c r="L238" s="59">
        <v>1</v>
      </c>
      <c r="M238" s="59">
        <v>1</v>
      </c>
      <c r="N238" s="59">
        <v>1</v>
      </c>
      <c r="O238" s="59">
        <v>1</v>
      </c>
      <c r="P238" s="59">
        <v>1</v>
      </c>
      <c r="Q238" s="59">
        <v>1</v>
      </c>
      <c r="R238" s="59">
        <v>1</v>
      </c>
      <c r="S238" s="59">
        <v>1</v>
      </c>
      <c r="T238" s="59">
        <v>1</v>
      </c>
      <c r="U238" s="59"/>
      <c r="V238" s="78">
        <f t="shared" si="19"/>
        <v>12</v>
      </c>
      <c r="W238" s="142"/>
    </row>
    <row r="239" spans="1:23" ht="18.75" customHeight="1">
      <c r="A239" s="222"/>
      <c r="B239" s="147">
        <v>7</v>
      </c>
      <c r="C239" s="427" t="s">
        <v>1011</v>
      </c>
      <c r="D239" s="428"/>
      <c r="E239" s="182" t="s">
        <v>1230</v>
      </c>
      <c r="F239" s="139" t="s">
        <v>42</v>
      </c>
      <c r="G239" s="140"/>
      <c r="H239" s="141"/>
      <c r="I239" s="57">
        <v>1</v>
      </c>
      <c r="J239" s="57">
        <v>1</v>
      </c>
      <c r="K239" s="57">
        <v>1</v>
      </c>
      <c r="L239" s="57">
        <v>1</v>
      </c>
      <c r="M239" s="57">
        <v>1</v>
      </c>
      <c r="N239" s="57">
        <v>1</v>
      </c>
      <c r="O239" s="57">
        <v>1</v>
      </c>
      <c r="P239" s="57">
        <v>1</v>
      </c>
      <c r="Q239" s="57">
        <v>1</v>
      </c>
      <c r="R239" s="57">
        <v>1</v>
      </c>
      <c r="S239" s="57">
        <v>1</v>
      </c>
      <c r="T239" s="57">
        <v>1</v>
      </c>
      <c r="U239" s="57"/>
      <c r="V239" s="78">
        <f t="shared" si="13"/>
        <v>12</v>
      </c>
      <c r="W239" s="142">
        <f t="shared" ref="W239" si="21">IF(V239=0,"-",V240/V239)</f>
        <v>1</v>
      </c>
    </row>
    <row r="240" spans="1:23" ht="18.75" customHeight="1">
      <c r="A240" s="222"/>
      <c r="B240" s="147"/>
      <c r="C240" s="429"/>
      <c r="D240" s="430"/>
      <c r="E240" s="182"/>
      <c r="F240" s="143" t="s">
        <v>59</v>
      </c>
      <c r="G240" s="144"/>
      <c r="H240" s="145"/>
      <c r="I240" s="59">
        <v>1</v>
      </c>
      <c r="J240" s="59">
        <v>1</v>
      </c>
      <c r="K240" s="59">
        <v>1</v>
      </c>
      <c r="L240" s="59">
        <v>1</v>
      </c>
      <c r="M240" s="59">
        <v>1</v>
      </c>
      <c r="N240" s="59">
        <v>1</v>
      </c>
      <c r="O240" s="59">
        <v>1</v>
      </c>
      <c r="P240" s="59">
        <v>1</v>
      </c>
      <c r="Q240" s="59">
        <v>1</v>
      </c>
      <c r="R240" s="59">
        <v>1</v>
      </c>
      <c r="S240" s="59">
        <v>1</v>
      </c>
      <c r="T240" s="59">
        <v>1</v>
      </c>
      <c r="U240" s="59"/>
      <c r="V240" s="78">
        <f t="shared" si="13"/>
        <v>12</v>
      </c>
      <c r="W240" s="142"/>
    </row>
    <row r="241" spans="1:23" ht="18.75" customHeight="1">
      <c r="A241" s="222"/>
      <c r="B241" s="147">
        <v>8</v>
      </c>
      <c r="C241" s="427" t="s">
        <v>1012</v>
      </c>
      <c r="D241" s="428"/>
      <c r="E241" s="182" t="s">
        <v>1221</v>
      </c>
      <c r="F241" s="139" t="s">
        <v>42</v>
      </c>
      <c r="G241" s="140"/>
      <c r="H241" s="141"/>
      <c r="I241" s="57">
        <v>1</v>
      </c>
      <c r="J241" s="57">
        <v>1</v>
      </c>
      <c r="K241" s="57">
        <v>1</v>
      </c>
      <c r="L241" s="57">
        <v>1</v>
      </c>
      <c r="M241" s="57">
        <v>1</v>
      </c>
      <c r="N241" s="57">
        <v>1</v>
      </c>
      <c r="O241" s="57">
        <v>1</v>
      </c>
      <c r="P241" s="57">
        <v>1</v>
      </c>
      <c r="Q241" s="57">
        <v>1</v>
      </c>
      <c r="R241" s="57">
        <v>1</v>
      </c>
      <c r="S241" s="57">
        <v>1</v>
      </c>
      <c r="T241" s="57">
        <v>1</v>
      </c>
      <c r="U241" s="57"/>
      <c r="V241" s="78">
        <f t="shared" ref="V241:V242" si="22">SUM(I241:T241)</f>
        <v>12</v>
      </c>
      <c r="W241" s="142">
        <f t="shared" ref="W241" si="23">IF(V241=0,"-",V242/V241)</f>
        <v>1</v>
      </c>
    </row>
    <row r="242" spans="1:23" ht="18.75" customHeight="1">
      <c r="A242" s="222"/>
      <c r="B242" s="147"/>
      <c r="C242" s="429"/>
      <c r="D242" s="430"/>
      <c r="E242" s="182"/>
      <c r="F242" s="143" t="s">
        <v>59</v>
      </c>
      <c r="G242" s="144"/>
      <c r="H242" s="145"/>
      <c r="I242" s="59">
        <v>1</v>
      </c>
      <c r="J242" s="59">
        <v>1</v>
      </c>
      <c r="K242" s="59">
        <v>1</v>
      </c>
      <c r="L242" s="59">
        <v>1</v>
      </c>
      <c r="M242" s="59">
        <v>1</v>
      </c>
      <c r="N242" s="59">
        <v>1</v>
      </c>
      <c r="O242" s="59">
        <v>1</v>
      </c>
      <c r="P242" s="59">
        <v>1</v>
      </c>
      <c r="Q242" s="59">
        <v>1</v>
      </c>
      <c r="R242" s="59">
        <v>1</v>
      </c>
      <c r="S242" s="59">
        <v>1</v>
      </c>
      <c r="T242" s="59">
        <v>1</v>
      </c>
      <c r="U242" s="59"/>
      <c r="V242" s="78">
        <f t="shared" si="22"/>
        <v>12</v>
      </c>
      <c r="W242" s="142"/>
    </row>
    <row r="243" spans="1:23" ht="18.75" customHeight="1">
      <c r="A243" s="222"/>
      <c r="B243" s="147">
        <v>9</v>
      </c>
      <c r="C243" s="427" t="s">
        <v>1013</v>
      </c>
      <c r="D243" s="428"/>
      <c r="E243" s="182" t="s">
        <v>1230</v>
      </c>
      <c r="F243" s="139" t="s">
        <v>42</v>
      </c>
      <c r="G243" s="140"/>
      <c r="H243" s="141"/>
      <c r="I243" s="57">
        <v>1</v>
      </c>
      <c r="J243" s="57">
        <v>1</v>
      </c>
      <c r="K243" s="57">
        <v>1</v>
      </c>
      <c r="L243" s="57">
        <v>1</v>
      </c>
      <c r="M243" s="57">
        <v>1</v>
      </c>
      <c r="N243" s="57">
        <v>1</v>
      </c>
      <c r="O243" s="57">
        <v>1</v>
      </c>
      <c r="P243" s="57">
        <v>1</v>
      </c>
      <c r="Q243" s="57">
        <v>1</v>
      </c>
      <c r="R243" s="57">
        <v>1</v>
      </c>
      <c r="S243" s="57">
        <v>1</v>
      </c>
      <c r="T243" s="57">
        <v>1</v>
      </c>
      <c r="U243" s="57"/>
      <c r="V243" s="78">
        <f t="shared" si="13"/>
        <v>12</v>
      </c>
      <c r="W243" s="142">
        <f t="shared" ref="W243" si="24">IF(V243=0,"-",V244/V243)</f>
        <v>1</v>
      </c>
    </row>
    <row r="244" spans="1:23" ht="18.75" customHeight="1">
      <c r="A244" s="223"/>
      <c r="B244" s="147"/>
      <c r="C244" s="429"/>
      <c r="D244" s="430"/>
      <c r="E244" s="182"/>
      <c r="F244" s="143" t="s">
        <v>59</v>
      </c>
      <c r="G244" s="144"/>
      <c r="H244" s="145"/>
      <c r="I244" s="59">
        <v>1</v>
      </c>
      <c r="J244" s="59">
        <v>1</v>
      </c>
      <c r="K244" s="59">
        <v>1</v>
      </c>
      <c r="L244" s="59">
        <v>1</v>
      </c>
      <c r="M244" s="59">
        <v>1</v>
      </c>
      <c r="N244" s="59">
        <v>1</v>
      </c>
      <c r="O244" s="59">
        <v>1</v>
      </c>
      <c r="P244" s="59">
        <v>1</v>
      </c>
      <c r="Q244" s="59">
        <v>1</v>
      </c>
      <c r="R244" s="59">
        <v>1</v>
      </c>
      <c r="S244" s="59">
        <v>1</v>
      </c>
      <c r="T244" s="59">
        <v>1</v>
      </c>
      <c r="U244" s="59"/>
      <c r="V244" s="78">
        <f t="shared" si="13"/>
        <v>12</v>
      </c>
      <c r="W244" s="142"/>
    </row>
    <row r="245" spans="1:23" ht="18.75" customHeight="1">
      <c r="A245" s="221" t="s">
        <v>81</v>
      </c>
      <c r="B245" s="147">
        <v>1</v>
      </c>
      <c r="C245" s="427" t="s">
        <v>1014</v>
      </c>
      <c r="D245" s="428"/>
      <c r="E245" s="182" t="s">
        <v>1131</v>
      </c>
      <c r="F245" s="139" t="s">
        <v>42</v>
      </c>
      <c r="G245" s="140"/>
      <c r="H245" s="141"/>
      <c r="I245" s="57">
        <v>1</v>
      </c>
      <c r="J245" s="57"/>
      <c r="K245" s="57"/>
      <c r="L245" s="57"/>
      <c r="M245" s="57"/>
      <c r="N245" s="57"/>
      <c r="O245" s="57"/>
      <c r="P245" s="57"/>
      <c r="Q245" s="57"/>
      <c r="R245" s="57"/>
      <c r="S245" s="57"/>
      <c r="T245" s="57"/>
      <c r="U245" s="57"/>
      <c r="V245" s="78">
        <f t="shared" si="13"/>
        <v>1</v>
      </c>
      <c r="W245" s="142">
        <f t="shared" ref="W245" si="25">IF(V245=0,"-",V246/V245)</f>
        <v>1</v>
      </c>
    </row>
    <row r="246" spans="1:23" ht="18.75" customHeight="1">
      <c r="A246" s="222"/>
      <c r="B246" s="147"/>
      <c r="C246" s="429"/>
      <c r="D246" s="430"/>
      <c r="E246" s="182"/>
      <c r="F246" s="143" t="s">
        <v>59</v>
      </c>
      <c r="G246" s="144"/>
      <c r="H246" s="145"/>
      <c r="I246" s="59">
        <v>1</v>
      </c>
      <c r="J246" s="59"/>
      <c r="K246" s="59"/>
      <c r="L246" s="59"/>
      <c r="M246" s="59"/>
      <c r="N246" s="59"/>
      <c r="O246" s="59"/>
      <c r="P246" s="59"/>
      <c r="Q246" s="59"/>
      <c r="R246" s="59"/>
      <c r="S246" s="59"/>
      <c r="T246" s="59"/>
      <c r="U246" s="59"/>
      <c r="V246" s="78">
        <f t="shared" si="13"/>
        <v>1</v>
      </c>
      <c r="W246" s="142"/>
    </row>
    <row r="247" spans="1:23" ht="18.75" customHeight="1">
      <c r="A247" s="222"/>
      <c r="B247" s="147">
        <v>2</v>
      </c>
      <c r="C247" s="427" t="s">
        <v>1015</v>
      </c>
      <c r="D247" s="428"/>
      <c r="E247" s="182" t="s">
        <v>1131</v>
      </c>
      <c r="F247" s="139" t="s">
        <v>42</v>
      </c>
      <c r="G247" s="140"/>
      <c r="H247" s="141"/>
      <c r="I247" s="57"/>
      <c r="J247" s="57"/>
      <c r="K247" s="57"/>
      <c r="L247" s="57"/>
      <c r="M247" s="57"/>
      <c r="N247" s="57">
        <v>1</v>
      </c>
      <c r="O247" s="57"/>
      <c r="P247" s="57"/>
      <c r="Q247" s="57"/>
      <c r="R247" s="57"/>
      <c r="S247" s="57"/>
      <c r="T247" s="57"/>
      <c r="U247" s="57"/>
      <c r="V247" s="78">
        <f t="shared" si="13"/>
        <v>1</v>
      </c>
      <c r="W247" s="142">
        <f t="shared" ref="W247" si="26">IF(V247=0,"-",V248/V247)</f>
        <v>1</v>
      </c>
    </row>
    <row r="248" spans="1:23" ht="18.75" customHeight="1">
      <c r="A248" s="222"/>
      <c r="B248" s="147"/>
      <c r="C248" s="429"/>
      <c r="D248" s="430"/>
      <c r="E248" s="182"/>
      <c r="F248" s="143" t="s">
        <v>59</v>
      </c>
      <c r="G248" s="144"/>
      <c r="H248" s="145"/>
      <c r="I248" s="59"/>
      <c r="J248" s="59"/>
      <c r="K248" s="59"/>
      <c r="L248" s="59"/>
      <c r="M248" s="59"/>
      <c r="N248" s="59">
        <v>1</v>
      </c>
      <c r="O248" s="59"/>
      <c r="P248" s="59"/>
      <c r="Q248" s="59"/>
      <c r="R248" s="59"/>
      <c r="S248" s="59"/>
      <c r="T248" s="59"/>
      <c r="U248" s="59"/>
      <c r="V248" s="78">
        <f t="shared" si="13"/>
        <v>1</v>
      </c>
      <c r="W248" s="142"/>
    </row>
    <row r="249" spans="1:23" ht="18.75" customHeight="1">
      <c r="A249" s="222"/>
      <c r="B249" s="147">
        <v>3</v>
      </c>
      <c r="C249" s="427" t="s">
        <v>1016</v>
      </c>
      <c r="D249" s="428"/>
      <c r="E249" s="182" t="s">
        <v>1230</v>
      </c>
      <c r="F249" s="139" t="s">
        <v>42</v>
      </c>
      <c r="G249" s="140"/>
      <c r="H249" s="141"/>
      <c r="I249" s="57"/>
      <c r="J249" s="57"/>
      <c r="K249" s="57"/>
      <c r="L249" s="57"/>
      <c r="M249" s="57"/>
      <c r="N249" s="57"/>
      <c r="O249" s="57">
        <v>1</v>
      </c>
      <c r="P249" s="57"/>
      <c r="Q249" s="57"/>
      <c r="R249" s="57"/>
      <c r="S249" s="57"/>
      <c r="T249" s="57"/>
      <c r="U249" s="57"/>
      <c r="V249" s="78">
        <f t="shared" si="13"/>
        <v>1</v>
      </c>
      <c r="W249" s="142">
        <f t="shared" ref="W249" si="27">IF(V249=0,"-",V250/V249)</f>
        <v>1</v>
      </c>
    </row>
    <row r="250" spans="1:23" ht="18.75" customHeight="1">
      <c r="A250" s="222"/>
      <c r="B250" s="147"/>
      <c r="C250" s="429"/>
      <c r="D250" s="430"/>
      <c r="E250" s="182"/>
      <c r="F250" s="143" t="s">
        <v>59</v>
      </c>
      <c r="G250" s="144"/>
      <c r="H250" s="145"/>
      <c r="I250" s="59"/>
      <c r="J250" s="59"/>
      <c r="K250" s="59"/>
      <c r="L250" s="59"/>
      <c r="M250" s="59"/>
      <c r="N250" s="59"/>
      <c r="O250" s="59">
        <v>1</v>
      </c>
      <c r="P250" s="59"/>
      <c r="Q250" s="59"/>
      <c r="R250" s="59"/>
      <c r="S250" s="59"/>
      <c r="T250" s="59"/>
      <c r="U250" s="59"/>
      <c r="V250" s="78">
        <f t="shared" si="13"/>
        <v>1</v>
      </c>
      <c r="W250" s="142"/>
    </row>
    <row r="251" spans="1:23" ht="34.5" customHeight="1"/>
    <row r="252" spans="1:23" ht="12.75" customHeight="1"/>
    <row r="253" spans="1:23" ht="12.75" customHeight="1">
      <c r="A253" s="131" t="s">
        <v>768</v>
      </c>
      <c r="B253" s="131"/>
      <c r="C253" s="131"/>
      <c r="D253" s="131"/>
      <c r="F253" s="131" t="s">
        <v>1245</v>
      </c>
      <c r="G253" s="131"/>
      <c r="H253" s="131"/>
      <c r="I253" s="131"/>
      <c r="J253" s="131"/>
      <c r="K253" s="131"/>
      <c r="L253" s="131"/>
      <c r="M253" s="131"/>
      <c r="N253" s="131"/>
      <c r="O253" s="131"/>
      <c r="Q253" s="131" t="s">
        <v>769</v>
      </c>
      <c r="R253" s="131"/>
      <c r="S253" s="131"/>
      <c r="T253" s="131"/>
      <c r="U253" s="131"/>
      <c r="V253" s="131"/>
      <c r="W253" s="131"/>
    </row>
    <row r="254" spans="1:23" ht="12.75" customHeight="1">
      <c r="A254" s="130" t="s">
        <v>83</v>
      </c>
      <c r="B254" s="130"/>
      <c r="C254" s="130"/>
      <c r="D254" s="130"/>
      <c r="F254" s="130" t="s">
        <v>84</v>
      </c>
      <c r="G254" s="130"/>
      <c r="H254" s="130"/>
      <c r="I254" s="130"/>
      <c r="J254" s="130"/>
      <c r="K254" s="130"/>
      <c r="L254" s="130"/>
      <c r="M254" s="130"/>
      <c r="N254" s="130"/>
      <c r="O254" s="130"/>
      <c r="Q254" s="130" t="s">
        <v>85</v>
      </c>
      <c r="R254" s="130"/>
      <c r="S254" s="130"/>
      <c r="T254" s="130"/>
      <c r="U254" s="130"/>
      <c r="V254" s="130"/>
      <c r="W254" s="130"/>
    </row>
    <row r="255" spans="1:23" ht="45.75" customHeight="1">
      <c r="A255" s="60"/>
      <c r="B255" s="60"/>
      <c r="C255" s="60"/>
      <c r="D255" s="60"/>
      <c r="F255" s="60"/>
      <c r="G255" s="60"/>
      <c r="H255" s="60"/>
      <c r="I255" s="60"/>
      <c r="J255" s="60"/>
      <c r="K255" s="60"/>
      <c r="L255" s="60"/>
      <c r="M255" s="60"/>
      <c r="N255" s="60"/>
      <c r="O255" s="60"/>
      <c r="Q255" s="60"/>
      <c r="R255" s="60"/>
      <c r="S255" s="60"/>
      <c r="T255" s="60"/>
      <c r="U255" s="60"/>
      <c r="V255" s="60"/>
      <c r="W255" s="60"/>
    </row>
    <row r="257" spans="1:23">
      <c r="A257" s="146" t="s">
        <v>86</v>
      </c>
      <c r="B257" s="146"/>
      <c r="C257" s="146"/>
      <c r="D257" s="146"/>
      <c r="F257" s="146" t="s">
        <v>87</v>
      </c>
      <c r="G257" s="146"/>
      <c r="H257" s="146"/>
      <c r="I257" s="146"/>
      <c r="J257" s="146"/>
      <c r="K257" s="146"/>
      <c r="L257" s="146"/>
      <c r="M257" s="146"/>
      <c r="N257" s="146"/>
      <c r="O257" s="146"/>
      <c r="Q257" s="146" t="s">
        <v>88</v>
      </c>
      <c r="R257" s="146"/>
      <c r="S257" s="146"/>
      <c r="T257" s="146"/>
      <c r="U257" s="146"/>
      <c r="V257" s="146"/>
      <c r="W257" s="146"/>
    </row>
    <row r="258" spans="1:23">
      <c r="A258" s="130"/>
      <c r="B258" s="130"/>
      <c r="C258" s="130"/>
      <c r="D258" s="130"/>
      <c r="F258" s="130"/>
      <c r="G258" s="130"/>
      <c r="H258" s="130"/>
      <c r="I258" s="130"/>
      <c r="J258" s="130"/>
      <c r="K258" s="130"/>
      <c r="L258" s="130"/>
      <c r="M258" s="130"/>
      <c r="N258" s="130"/>
      <c r="O258" s="130"/>
      <c r="Q258" s="130"/>
      <c r="R258" s="130"/>
      <c r="S258" s="130"/>
      <c r="T258" s="130"/>
      <c r="U258" s="130"/>
      <c r="V258" s="130"/>
      <c r="W258" s="130"/>
    </row>
    <row r="259" spans="1:23" hidden="1"/>
    <row r="260" spans="1:23" hidden="1"/>
    <row r="261" spans="1:23" hidden="1"/>
    <row r="262" spans="1:23" hidden="1"/>
    <row r="263" spans="1:23" hidden="1"/>
    <row r="264" spans="1:23" hidden="1"/>
    <row r="265" spans="1:23" hidden="1"/>
    <row r="266" spans="1:23" hidden="1"/>
    <row r="267" spans="1:23" hidden="1"/>
    <row r="268" spans="1:23" hidden="1"/>
    <row r="269" spans="1:23" hidden="1"/>
    <row r="270" spans="1:23" hidden="1"/>
    <row r="271" spans="1:23" hidden="1"/>
    <row r="272" spans="1:23"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sheetData>
  <sheetProtection algorithmName="SHA-512" hashValue="hdjCbIG7g0MLIxXNeK41NbU6GH7gwvyfP1SGgFpaNfyH5BkxnC4h2HSryDbG3rkUEXDkDEajQkEIMfgVM0Zbiw==" saltValue="n0M9d74PYiZyxP4QX2ZBdA==" spinCount="100000" sheet="1" objects="1" scenarios="1"/>
  <mergeCells count="496">
    <mergeCell ref="C2:E2"/>
    <mergeCell ref="F2:T2"/>
    <mergeCell ref="C3:E3"/>
    <mergeCell ref="F3:T3"/>
    <mergeCell ref="D4:E4"/>
    <mergeCell ref="F4:J4"/>
    <mergeCell ref="A11:C11"/>
    <mergeCell ref="D11:G11"/>
    <mergeCell ref="H11:N11"/>
    <mergeCell ref="O11:T11"/>
    <mergeCell ref="A12:B12"/>
    <mergeCell ref="D12:G12"/>
    <mergeCell ref="H12:N12"/>
    <mergeCell ref="O12:T12"/>
    <mergeCell ref="A6:W6"/>
    <mergeCell ref="A8:C8"/>
    <mergeCell ref="D8:W8"/>
    <mergeCell ref="A9:C9"/>
    <mergeCell ref="D9:W9"/>
    <mergeCell ref="A10:C10"/>
    <mergeCell ref="D10:W10"/>
    <mergeCell ref="V12:W12"/>
    <mergeCell ref="V11:W11"/>
    <mergeCell ref="A18:C18"/>
    <mergeCell ref="D18:W18"/>
    <mergeCell ref="A19:C19"/>
    <mergeCell ref="D19:W19"/>
    <mergeCell ref="A21:W21"/>
    <mergeCell ref="A22:W22"/>
    <mergeCell ref="A14:W14"/>
    <mergeCell ref="A15:C15"/>
    <mergeCell ref="D15:W15"/>
    <mergeCell ref="A16:C16"/>
    <mergeCell ref="D16:W16"/>
    <mergeCell ref="A17:C17"/>
    <mergeCell ref="D17:W17"/>
    <mergeCell ref="A29:W29"/>
    <mergeCell ref="A31:B31"/>
    <mergeCell ref="C31:W31"/>
    <mergeCell ref="A33:W33"/>
    <mergeCell ref="A35:B35"/>
    <mergeCell ref="C35:W35"/>
    <mergeCell ref="A23:W23"/>
    <mergeCell ref="A24:W24"/>
    <mergeCell ref="A25:W25"/>
    <mergeCell ref="A26:W26"/>
    <mergeCell ref="A27:W27"/>
    <mergeCell ref="A28:W28"/>
    <mergeCell ref="A37:B37"/>
    <mergeCell ref="E37:F37"/>
    <mergeCell ref="G37:J37"/>
    <mergeCell ref="M37:P37"/>
    <mergeCell ref="Q37:W37"/>
    <mergeCell ref="A39:B39"/>
    <mergeCell ref="E39:F39"/>
    <mergeCell ref="G39:J39"/>
    <mergeCell ref="M39:P39"/>
    <mergeCell ref="Q39:W39"/>
    <mergeCell ref="A46:B47"/>
    <mergeCell ref="C46:D47"/>
    <mergeCell ref="E46:E47"/>
    <mergeCell ref="F46:T46"/>
    <mergeCell ref="V46:V47"/>
    <mergeCell ref="W46:W47"/>
    <mergeCell ref="F47:H47"/>
    <mergeCell ref="C41:F41"/>
    <mergeCell ref="O41:V41"/>
    <mergeCell ref="E42:F42"/>
    <mergeCell ref="O42:V42"/>
    <mergeCell ref="E43:F43"/>
    <mergeCell ref="A45:W45"/>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56:V56"/>
    <mergeCell ref="A58:E58"/>
    <mergeCell ref="F58:W58"/>
    <mergeCell ref="A60:W60"/>
    <mergeCell ref="A62:B62"/>
    <mergeCell ref="C62:W62"/>
    <mergeCell ref="A53:B53"/>
    <mergeCell ref="C53:D53"/>
    <mergeCell ref="F53:H53"/>
    <mergeCell ref="W53:W54"/>
    <mergeCell ref="A54:B54"/>
    <mergeCell ref="C54:D54"/>
    <mergeCell ref="F54:H54"/>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E73:F73"/>
    <mergeCell ref="O73:V73"/>
    <mergeCell ref="E74:F74"/>
    <mergeCell ref="A76:W76"/>
    <mergeCell ref="A77:B78"/>
    <mergeCell ref="C77:D78"/>
    <mergeCell ref="E77:E78"/>
    <mergeCell ref="F77:T77"/>
    <mergeCell ref="V77:V78"/>
    <mergeCell ref="W77:W78"/>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E104:F104"/>
    <mergeCell ref="O104:V104"/>
    <mergeCell ref="E105:F105"/>
    <mergeCell ref="A107:W107"/>
    <mergeCell ref="A108:B109"/>
    <mergeCell ref="C108:D109"/>
    <mergeCell ref="E108:E109"/>
    <mergeCell ref="F108:T108"/>
    <mergeCell ref="V108:V109"/>
    <mergeCell ref="W108:W109"/>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E133:F133"/>
    <mergeCell ref="O133:V133"/>
    <mergeCell ref="E134:F134"/>
    <mergeCell ref="A136:W136"/>
    <mergeCell ref="A137:B138"/>
    <mergeCell ref="C137:D138"/>
    <mergeCell ref="E137:E138"/>
    <mergeCell ref="F137:T137"/>
    <mergeCell ref="V137:V138"/>
    <mergeCell ref="W137:W138"/>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E162:F162"/>
    <mergeCell ref="O162:V162"/>
    <mergeCell ref="E163:F163"/>
    <mergeCell ref="A165:W165"/>
    <mergeCell ref="A166:B167"/>
    <mergeCell ref="C166:D167"/>
    <mergeCell ref="E166:E167"/>
    <mergeCell ref="F166:T166"/>
    <mergeCell ref="V166:V167"/>
    <mergeCell ref="W166:W167"/>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E191:F191"/>
    <mergeCell ref="O191:V191"/>
    <mergeCell ref="E192:F192"/>
    <mergeCell ref="A194:W194"/>
    <mergeCell ref="A195:B196"/>
    <mergeCell ref="C195:D196"/>
    <mergeCell ref="E195:E196"/>
    <mergeCell ref="F195:T195"/>
    <mergeCell ref="V195:V196"/>
    <mergeCell ref="W195:W196"/>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A227:A244"/>
    <mergeCell ref="A221:A226"/>
    <mergeCell ref="A205:V205"/>
    <mergeCell ref="A207:E207"/>
    <mergeCell ref="F207:W207"/>
    <mergeCell ref="A202:B202"/>
    <mergeCell ref="C202:D202"/>
    <mergeCell ref="F202:H202"/>
    <mergeCell ref="W202:W203"/>
    <mergeCell ref="A203:B203"/>
    <mergeCell ref="C203:D203"/>
    <mergeCell ref="F203:H203"/>
    <mergeCell ref="F214:H214"/>
    <mergeCell ref="B215:B216"/>
    <mergeCell ref="C215:D216"/>
    <mergeCell ref="E215:E216"/>
    <mergeCell ref="F215:H215"/>
    <mergeCell ref="A215:A220"/>
    <mergeCell ref="A211:W211"/>
    <mergeCell ref="A213:A214"/>
    <mergeCell ref="B213:D214"/>
    <mergeCell ref="E213:E214"/>
    <mergeCell ref="F213:T213"/>
    <mergeCell ref="V213:V214"/>
    <mergeCell ref="W213:W214"/>
    <mergeCell ref="B219:B220"/>
    <mergeCell ref="C219:D220"/>
    <mergeCell ref="E219:E220"/>
    <mergeCell ref="F219:H219"/>
    <mergeCell ref="W219:W220"/>
    <mergeCell ref="F220:H220"/>
    <mergeCell ref="W215:W216"/>
    <mergeCell ref="F216:H216"/>
    <mergeCell ref="B217:B218"/>
    <mergeCell ref="C217:D218"/>
    <mergeCell ref="E217:E218"/>
    <mergeCell ref="F217:H217"/>
    <mergeCell ref="W217:W218"/>
    <mergeCell ref="F218:H218"/>
    <mergeCell ref="B221:B222"/>
    <mergeCell ref="C221:D222"/>
    <mergeCell ref="E221:E222"/>
    <mergeCell ref="F221:H221"/>
    <mergeCell ref="W221:W222"/>
    <mergeCell ref="F222:H222"/>
    <mergeCell ref="B223:B224"/>
    <mergeCell ref="C223:D224"/>
    <mergeCell ref="E223:E224"/>
    <mergeCell ref="F223:H223"/>
    <mergeCell ref="W223:W224"/>
    <mergeCell ref="F224:H224"/>
    <mergeCell ref="B225:B226"/>
    <mergeCell ref="C225:D226"/>
    <mergeCell ref="E225:E226"/>
    <mergeCell ref="F225:H225"/>
    <mergeCell ref="W225:W226"/>
    <mergeCell ref="F226:H226"/>
    <mergeCell ref="B227:B228"/>
    <mergeCell ref="C227:D228"/>
    <mergeCell ref="E227:E228"/>
    <mergeCell ref="F227:H227"/>
    <mergeCell ref="W227:W228"/>
    <mergeCell ref="F228:H228"/>
    <mergeCell ref="B233:B234"/>
    <mergeCell ref="C233:D234"/>
    <mergeCell ref="E233:E234"/>
    <mergeCell ref="F233:H233"/>
    <mergeCell ref="W233:W234"/>
    <mergeCell ref="F234:H234"/>
    <mergeCell ref="B239:B240"/>
    <mergeCell ref="C239:D240"/>
    <mergeCell ref="E239:E240"/>
    <mergeCell ref="F239:H239"/>
    <mergeCell ref="W239:W240"/>
    <mergeCell ref="F240:H240"/>
    <mergeCell ref="B235:B236"/>
    <mergeCell ref="C235:D236"/>
    <mergeCell ref="E235:E236"/>
    <mergeCell ref="F235:H235"/>
    <mergeCell ref="W235:W236"/>
    <mergeCell ref="F236:H236"/>
    <mergeCell ref="B237:B238"/>
    <mergeCell ref="C237:D238"/>
    <mergeCell ref="E237:E238"/>
    <mergeCell ref="F237:H237"/>
    <mergeCell ref="W237:W238"/>
    <mergeCell ref="F238:H238"/>
    <mergeCell ref="B229:B230"/>
    <mergeCell ref="C229:D230"/>
    <mergeCell ref="E229:E230"/>
    <mergeCell ref="F229:H229"/>
    <mergeCell ref="W229:W230"/>
    <mergeCell ref="F230:H230"/>
    <mergeCell ref="B231:B232"/>
    <mergeCell ref="C231:D232"/>
    <mergeCell ref="E231:E232"/>
    <mergeCell ref="F231:H231"/>
    <mergeCell ref="W231:W232"/>
    <mergeCell ref="F232:H232"/>
    <mergeCell ref="E249:E250"/>
    <mergeCell ref="F249:H249"/>
    <mergeCell ref="W249:W250"/>
    <mergeCell ref="F250:H250"/>
    <mergeCell ref="B243:B244"/>
    <mergeCell ref="C243:D244"/>
    <mergeCell ref="E243:E244"/>
    <mergeCell ref="F243:H243"/>
    <mergeCell ref="W243:W244"/>
    <mergeCell ref="F244:H244"/>
    <mergeCell ref="B241:B242"/>
    <mergeCell ref="C241:D242"/>
    <mergeCell ref="E241:E242"/>
    <mergeCell ref="F241:H241"/>
    <mergeCell ref="W241:W242"/>
    <mergeCell ref="F242:H242"/>
    <mergeCell ref="A245:A250"/>
    <mergeCell ref="A257:D257"/>
    <mergeCell ref="F257:O257"/>
    <mergeCell ref="Q257:W257"/>
    <mergeCell ref="B245:B246"/>
    <mergeCell ref="C245:D246"/>
    <mergeCell ref="E245:E246"/>
    <mergeCell ref="F245:H245"/>
    <mergeCell ref="W245:W246"/>
    <mergeCell ref="F246:H246"/>
    <mergeCell ref="B247:B248"/>
    <mergeCell ref="C247:D248"/>
    <mergeCell ref="E247:E248"/>
    <mergeCell ref="F247:H247"/>
    <mergeCell ref="W247:W248"/>
    <mergeCell ref="F248:H248"/>
    <mergeCell ref="B249:B250"/>
    <mergeCell ref="C249:D250"/>
    <mergeCell ref="A258:D258"/>
    <mergeCell ref="F258:O258"/>
    <mergeCell ref="Q258:W258"/>
    <mergeCell ref="A253:D253"/>
    <mergeCell ref="F253:O253"/>
    <mergeCell ref="Q253:W253"/>
    <mergeCell ref="A254:D254"/>
    <mergeCell ref="F254:O254"/>
    <mergeCell ref="Q254:W254"/>
  </mergeCells>
  <conditionalFormatting sqref="I48:T48">
    <cfRule type="cellIs" dxfId="199" priority="13" operator="equal">
      <formula>0</formula>
    </cfRule>
  </conditionalFormatting>
  <conditionalFormatting sqref="I53:T53">
    <cfRule type="cellIs" dxfId="198" priority="12" operator="equal">
      <formula>0</formula>
    </cfRule>
  </conditionalFormatting>
  <conditionalFormatting sqref="I79:T79">
    <cfRule type="cellIs" dxfId="197" priority="11" operator="equal">
      <formula>0</formula>
    </cfRule>
  </conditionalFormatting>
  <conditionalFormatting sqref="I84:T84">
    <cfRule type="cellIs" dxfId="196" priority="10" operator="equal">
      <formula>0</formula>
    </cfRule>
  </conditionalFormatting>
  <conditionalFormatting sqref="I110:T110">
    <cfRule type="cellIs" dxfId="195" priority="14" operator="equal">
      <formula>0</formula>
    </cfRule>
  </conditionalFormatting>
  <conditionalFormatting sqref="I115:T115">
    <cfRule type="cellIs" dxfId="194" priority="9" operator="equal">
      <formula>0</formula>
    </cfRule>
  </conditionalFormatting>
  <conditionalFormatting sqref="I139:T139">
    <cfRule type="cellIs" dxfId="193" priority="8" operator="equal">
      <formula>0</formula>
    </cfRule>
  </conditionalFormatting>
  <conditionalFormatting sqref="I144:T144">
    <cfRule type="cellIs" dxfId="192" priority="7" operator="equal">
      <formula>0</formula>
    </cfRule>
  </conditionalFormatting>
  <conditionalFormatting sqref="I168:T168">
    <cfRule type="cellIs" dxfId="191" priority="6" operator="equal">
      <formula>0</formula>
    </cfRule>
  </conditionalFormatting>
  <conditionalFormatting sqref="I173:T173">
    <cfRule type="cellIs" dxfId="190" priority="5" operator="equal">
      <formula>0</formula>
    </cfRule>
  </conditionalFormatting>
  <conditionalFormatting sqref="I197:T197">
    <cfRule type="cellIs" dxfId="189" priority="4" operator="equal">
      <formula>0</formula>
    </cfRule>
  </conditionalFormatting>
  <conditionalFormatting sqref="I202:T202">
    <cfRule type="cellIs" dxfId="188" priority="3" operator="equal">
      <formula>0</formula>
    </cfRule>
  </conditionalFormatting>
  <conditionalFormatting sqref="W48">
    <cfRule type="cellIs" dxfId="187" priority="42" operator="equal">
      <formula>"Favor de proporcionar valores al calendario de las 2 variables en lo programado"</formula>
    </cfRule>
    <cfRule type="cellIs" dxfId="186" priority="41" operator="equal">
      <formula>"Favor de indicar el tipo de fórmula"</formula>
    </cfRule>
  </conditionalFormatting>
  <conditionalFormatting sqref="W53">
    <cfRule type="cellIs" dxfId="185" priority="40" operator="equal">
      <formula>"Favor de proporcionar valores al calendario de las 2 variables en lo programado"</formula>
    </cfRule>
    <cfRule type="cellIs" dxfId="184" priority="39" operator="equal">
      <formula>"Favor de indicar el tipo de fórmula"</formula>
    </cfRule>
  </conditionalFormatting>
  <conditionalFormatting sqref="W79">
    <cfRule type="cellIs" dxfId="183" priority="37" operator="equal">
      <formula>"Favor de indicar el tipo de fórmula"</formula>
    </cfRule>
    <cfRule type="cellIs" dxfId="182" priority="38" operator="equal">
      <formula>"Favor de proporcionar valores al calendario de las 2 variables en lo programado"</formula>
    </cfRule>
  </conditionalFormatting>
  <conditionalFormatting sqref="W84">
    <cfRule type="cellIs" dxfId="181" priority="36" operator="equal">
      <formula>"Favor de proporcionar valores al calendario de las 2 variables en lo programado"</formula>
    </cfRule>
    <cfRule type="cellIs" dxfId="180" priority="35" operator="equal">
      <formula>"Favor de indicar el tipo de fórmula"</formula>
    </cfRule>
  </conditionalFormatting>
  <conditionalFormatting sqref="W110">
    <cfRule type="cellIs" dxfId="179" priority="34" operator="equal">
      <formula>"Favor de proporcionar valores al calendario de las 2 variables en lo programado"</formula>
    </cfRule>
    <cfRule type="cellIs" dxfId="178" priority="33" operator="equal">
      <formula>"Favor de indicar el tipo de fórmula"</formula>
    </cfRule>
  </conditionalFormatting>
  <conditionalFormatting sqref="W115">
    <cfRule type="cellIs" dxfId="177" priority="31" operator="equal">
      <formula>"Favor de indicar el tipo de fórmula"</formula>
    </cfRule>
    <cfRule type="cellIs" dxfId="176" priority="32" operator="equal">
      <formula>"Favor de proporcionar valores al calendario de las 2 variables en lo programado"</formula>
    </cfRule>
  </conditionalFormatting>
  <conditionalFormatting sqref="W139">
    <cfRule type="cellIs" dxfId="175" priority="30" operator="equal">
      <formula>"Favor de proporcionar valores al calendario de las 2 variables en lo programado"</formula>
    </cfRule>
    <cfRule type="cellIs" dxfId="174" priority="29" operator="equal">
      <formula>"Favor de indicar el tipo de fórmula"</formula>
    </cfRule>
  </conditionalFormatting>
  <conditionalFormatting sqref="W144">
    <cfRule type="cellIs" dxfId="173" priority="28" operator="equal">
      <formula>"Favor de proporcionar valores al calendario de las 2 variables en lo programado"</formula>
    </cfRule>
    <cfRule type="cellIs" dxfId="172" priority="27" operator="equal">
      <formula>"Favor de indicar el tipo de fórmula"</formula>
    </cfRule>
  </conditionalFormatting>
  <conditionalFormatting sqref="W168">
    <cfRule type="cellIs" dxfId="171" priority="25" operator="equal">
      <formula>"Favor de indicar el tipo de fórmula"</formula>
    </cfRule>
    <cfRule type="cellIs" dxfId="170" priority="26" operator="equal">
      <formula>"Favor de proporcionar valores al calendario de las 2 variables en lo programado"</formula>
    </cfRule>
  </conditionalFormatting>
  <conditionalFormatting sqref="W173">
    <cfRule type="cellIs" dxfId="169" priority="24" operator="equal">
      <formula>"Favor de proporcionar valores al calendario de las 2 variables en lo programado"</formula>
    </cfRule>
    <cfRule type="cellIs" dxfId="168" priority="23" operator="equal">
      <formula>"Favor de indicar el tipo de fórmula"</formula>
    </cfRule>
  </conditionalFormatting>
  <conditionalFormatting sqref="W197">
    <cfRule type="cellIs" dxfId="167" priority="22" operator="equal">
      <formula>"Favor de proporcionar valores al calendario de las 2 variables en lo programado"</formula>
    </cfRule>
    <cfRule type="cellIs" dxfId="166" priority="21" operator="equal">
      <formula>"Favor de indicar el tipo de fórmula"</formula>
    </cfRule>
  </conditionalFormatting>
  <conditionalFormatting sqref="W202">
    <cfRule type="cellIs" dxfId="165" priority="19" operator="equal">
      <formula>"Favor de indicar el tipo de fórmula"</formula>
    </cfRule>
    <cfRule type="cellIs" dxfId="164" priority="20" operator="equal">
      <formula>"Favor de proporcionar valores al calendario de las 2 variables en lo programado"</formula>
    </cfRule>
  </conditionalFormatting>
  <conditionalFormatting sqref="Y48:Y49">
    <cfRule type="cellIs" dxfId="163" priority="56" operator="equal">
      <formula>"Incorrecto existen números que no son fijos"</formula>
    </cfRule>
  </conditionalFormatting>
  <conditionalFormatting sqref="Y53:Y54">
    <cfRule type="cellIs" dxfId="162" priority="55" operator="equal">
      <formula>"Incorrecto existen números que no son fijos"</formula>
    </cfRule>
  </conditionalFormatting>
  <conditionalFormatting sqref="Y79:Y80">
    <cfRule type="cellIs" dxfId="161" priority="54" operator="equal">
      <formula>"Incorrecto existen números que no son fijos"</formula>
    </cfRule>
  </conditionalFormatting>
  <conditionalFormatting sqref="Y84:Y85">
    <cfRule type="cellIs" dxfId="160" priority="53" operator="equal">
      <formula>"Incorrecto existen números que no son fijos"</formula>
    </cfRule>
  </conditionalFormatting>
  <conditionalFormatting sqref="Y110:Y111">
    <cfRule type="cellIs" dxfId="159" priority="52" operator="equal">
      <formula>"Incorrecto existen números que no son fijos"</formula>
    </cfRule>
  </conditionalFormatting>
  <conditionalFormatting sqref="Y115:Y116">
    <cfRule type="cellIs" dxfId="158" priority="51" operator="equal">
      <formula>"Incorrecto existen números que no son fijos"</formula>
    </cfRule>
  </conditionalFormatting>
  <conditionalFormatting sqref="Y139:Y140">
    <cfRule type="cellIs" dxfId="157" priority="50" operator="equal">
      <formula>"Incorrecto existen números que no son fijos"</formula>
    </cfRule>
  </conditionalFormatting>
  <conditionalFormatting sqref="Y144:Y145">
    <cfRule type="cellIs" dxfId="156" priority="49" operator="equal">
      <formula>"Incorrecto existen números que no son fijos"</formula>
    </cfRule>
  </conditionalFormatting>
  <conditionalFormatting sqref="Y168:Y169">
    <cfRule type="cellIs" dxfId="155" priority="48" operator="equal">
      <formula>"Incorrecto existen números que no son fijos"</formula>
    </cfRule>
  </conditionalFormatting>
  <conditionalFormatting sqref="Y173:Y174">
    <cfRule type="cellIs" dxfId="154" priority="47" operator="equal">
      <formula>"Incorrecto existen números que no son fijos"</formula>
    </cfRule>
  </conditionalFormatting>
  <conditionalFormatting sqref="Y197:Y198">
    <cfRule type="cellIs" dxfId="153" priority="46" operator="equal">
      <formula>"Incorrecto existen números que no son fijos"</formula>
    </cfRule>
  </conditionalFormatting>
  <conditionalFormatting sqref="Y202:Y203">
    <cfRule type="cellIs" dxfId="152" priority="45" operator="equal">
      <formula>"Incorrecto existen números que no son fijos"</formula>
    </cfRule>
  </conditionalFormatting>
  <dataValidations count="4">
    <dataValidation type="list" allowBlank="1" showInputMessage="1" showErrorMessage="1" sqref="C37 C68 C99 C128 C157 C186" xr:uid="{00000000-0002-0000-0500-000000000000}">
      <formula1>"Eficiencia, Eficacia, Economía, Calidad"</formula1>
    </dataValidation>
    <dataValidation type="list" allowBlank="1" showInputMessage="1" showErrorMessage="1" sqref="C39 C70 C101 C130 C159 C188" xr:uid="{00000000-0002-0000-0500-000001000000}">
      <formula1>"Estratégico, Gestión"</formula1>
    </dataValidation>
    <dataValidation type="list" allowBlank="1" showInputMessage="1" showErrorMessage="1" sqref="G39:J39 G70:J70 G101:J101 G130:J130 G159:J159 G188:J188" xr:uid="{00000000-0002-0000-0500-000002000000}">
      <formula1>"Porcentaje, Variación Porcentual,Promedio, Otras"</formula1>
    </dataValidation>
    <dataValidation type="list" allowBlank="1" showInputMessage="1" showErrorMessage="1" sqref="Q39:W39 Q70:W70 Q101:W101 Q130:W130 Q159:W159 Q188:W188" xr:uid="{00000000-0002-0000-0500-000003000000}">
      <formula1>"Ascendente, Descendente, Regular, Nominal"</formula1>
    </dataValidation>
  </dataValidations>
  <pageMargins left="0.70866141732283472" right="0.70866141732283472" top="0.74803149606299213" bottom="0.74803149606299213" header="0.31496062992125984" footer="0.31496062992125984"/>
  <pageSetup paperSize="9" scale="55" orientation="portrait" r:id="rId1"/>
  <headerFooter>
    <oddFooter>&amp;R&amp;P/&amp;N</oddFooter>
  </headerFooter>
  <rowBreaks count="3" manualBreakCount="3">
    <brk id="75" max="22" man="1"/>
    <brk id="148" max="22" man="1"/>
    <brk id="210" max="22" man="1"/>
  </rowBreaks>
  <colBreaks count="1" manualBreakCount="1">
    <brk id="23"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4000000}">
          <x14:formula1>
            <xm:f>General!$E$2:$E$7</xm:f>
          </x14:formula1>
          <xm:sqref>D11:T11</xm:sqref>
        </x14:dataValidation>
        <x14:dataValidation type="list" allowBlank="1" showInputMessage="1" showErrorMessage="1" xr:uid="{00000000-0002-0000-0500-000005000000}">
          <x14:formula1>
            <xm:f>General!$G$2:$G$5</xm:f>
          </x14:formula1>
          <xm:sqref>D16:W16</xm:sqref>
        </x14:dataValidation>
        <x14:dataValidation type="list" allowBlank="1" showInputMessage="1" showErrorMessage="1" xr:uid="{00000000-0002-0000-0500-000006000000}">
          <x14:formula1>
            <xm:f>General!$H$2:$H$29</xm:f>
          </x14:formula1>
          <xm:sqref>D17:W17</xm:sqref>
        </x14:dataValidation>
        <x14:dataValidation type="list" allowBlank="1" showInputMessage="1" showErrorMessage="1" xr:uid="{00000000-0002-0000-0500-000007000000}">
          <x14:formula1>
            <xm:f>General!$I$2:$I$112</xm:f>
          </x14:formula1>
          <xm:sqref>D18:W18</xm:sqref>
        </x14:dataValidation>
        <x14:dataValidation type="list" allowBlank="1" showInputMessage="1" showErrorMessage="1" xr:uid="{00000000-0002-0000-0500-000008000000}">
          <x14:formula1>
            <xm:f>General!$J$2:$J$6</xm:f>
          </x14:formula1>
          <xm:sqref>A22:W22</xm:sqref>
        </x14:dataValidation>
        <x14:dataValidation type="list" allowBlank="1" showInputMessage="1" showErrorMessage="1" xr:uid="{00000000-0002-0000-0500-000009000000}">
          <x14:formula1>
            <xm:f>General!$L$2:$L$18</xm:f>
          </x14:formula1>
          <xm:sqref>A28:W28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3300"/>
  </sheetPr>
  <dimension ref="A1:AG659"/>
  <sheetViews>
    <sheetView topLeftCell="A157" zoomScale="90" zoomScaleNormal="90" workbookViewId="0">
      <selection activeCell="Y169" sqref="A1:XFD1048576"/>
    </sheetView>
  </sheetViews>
  <sheetFormatPr baseColWidth="10" defaultColWidth="11.44140625" defaultRowHeight="13.2"/>
  <cols>
    <col min="1" max="1" width="13.109375" style="1" customWidth="1"/>
    <col min="2" max="2" width="5" style="1" customWidth="1"/>
    <col min="3" max="3" width="20.88671875" style="1" customWidth="1"/>
    <col min="4" max="4" width="8.44140625" style="1" customWidth="1"/>
    <col min="5" max="5" width="10" style="1" customWidth="1"/>
    <col min="6" max="6" width="9" style="1" customWidth="1"/>
    <col min="7" max="7" width="6.44140625" style="1" customWidth="1"/>
    <col min="8" max="8" width="2.6640625" style="1" customWidth="1"/>
    <col min="9" max="20" width="4.6640625" style="1" customWidth="1"/>
    <col min="21" max="21" width="9.109375" style="1" hidden="1" customWidth="1"/>
    <col min="22" max="22" width="11" style="1" customWidth="1"/>
    <col min="23" max="23" width="15.88671875" style="1" customWidth="1"/>
    <col min="24" max="24" width="12.33203125" style="1" customWidth="1"/>
    <col min="25" max="25" width="41.33203125" style="3" bestFit="1" customWidth="1"/>
    <col min="26" max="26" width="21.33203125" style="1" customWidth="1"/>
    <col min="27" max="27" width="28.109375" style="1" customWidth="1"/>
    <col min="28" max="28" width="27.5546875" style="1" customWidth="1"/>
    <col min="29" max="29" width="11.44140625" style="1"/>
    <col min="30" max="30" width="62.33203125" style="1" customWidth="1"/>
    <col min="31" max="31" width="44.6640625" style="1" customWidth="1"/>
    <col min="32" max="16384" width="11.44140625" style="1"/>
  </cols>
  <sheetData>
    <row r="1" spans="1:23">
      <c r="V1" s="2"/>
      <c r="W1" s="2"/>
    </row>
    <row r="2" spans="1:23" ht="18.75" customHeight="1" thickBot="1">
      <c r="A2" s="4"/>
      <c r="B2" s="4"/>
      <c r="C2" s="205" t="s">
        <v>0</v>
      </c>
      <c r="D2" s="205"/>
      <c r="E2" s="205"/>
      <c r="F2" s="206" t="s">
        <v>1</v>
      </c>
      <c r="G2" s="206"/>
      <c r="H2" s="206"/>
      <c r="I2" s="206"/>
      <c r="J2" s="206"/>
      <c r="K2" s="206"/>
      <c r="L2" s="206"/>
      <c r="M2" s="206"/>
      <c r="N2" s="206"/>
      <c r="O2" s="206"/>
      <c r="P2" s="206"/>
      <c r="Q2" s="206"/>
      <c r="R2" s="206"/>
      <c r="S2" s="206"/>
      <c r="T2" s="206"/>
      <c r="U2" s="5"/>
      <c r="V2" s="6"/>
      <c r="W2" s="6"/>
    </row>
    <row r="3" spans="1:23" ht="18.75" customHeight="1" thickBot="1">
      <c r="A3" s="4"/>
      <c r="B3" s="4"/>
      <c r="C3" s="205" t="s">
        <v>2</v>
      </c>
      <c r="D3" s="205"/>
      <c r="E3" s="205"/>
      <c r="F3" s="207" t="str">
        <f>IF(ISERROR(VLOOKUP(F2,General!B:C,2,FALSE))=TRUE,"",(VLOOKUP(F2,General!B:C,2,FALSE)))</f>
        <v>Quecholac</v>
      </c>
      <c r="G3" s="207"/>
      <c r="H3" s="207"/>
      <c r="I3" s="207"/>
      <c r="J3" s="207"/>
      <c r="K3" s="207"/>
      <c r="L3" s="207"/>
      <c r="M3" s="207"/>
      <c r="N3" s="207"/>
      <c r="O3" s="207"/>
      <c r="P3" s="207"/>
      <c r="Q3" s="207"/>
      <c r="R3" s="207"/>
      <c r="S3" s="207"/>
      <c r="T3" s="207"/>
      <c r="U3" s="5"/>
      <c r="V3" s="6"/>
      <c r="W3" s="6"/>
    </row>
    <row r="4" spans="1:23" ht="15.75" customHeight="1" thickBot="1">
      <c r="A4" s="4"/>
      <c r="B4" s="4"/>
      <c r="C4" s="4"/>
      <c r="D4" s="205" t="s">
        <v>4</v>
      </c>
      <c r="E4" s="205"/>
      <c r="F4" s="375">
        <v>2024</v>
      </c>
      <c r="G4" s="375"/>
      <c r="H4" s="375"/>
      <c r="I4" s="375"/>
      <c r="J4" s="375"/>
      <c r="K4" s="4"/>
      <c r="L4" s="4"/>
      <c r="M4" s="4"/>
      <c r="N4" s="4"/>
      <c r="O4" s="4"/>
      <c r="P4" s="4"/>
      <c r="Q4" s="4"/>
      <c r="R4" s="4"/>
      <c r="S4" s="4"/>
    </row>
    <row r="6" spans="1:23" ht="23.25" customHeight="1">
      <c r="A6" s="376" t="s">
        <v>5</v>
      </c>
      <c r="B6" s="377"/>
      <c r="C6" s="377"/>
      <c r="D6" s="377"/>
      <c r="E6" s="377"/>
      <c r="F6" s="377"/>
      <c r="G6" s="377"/>
      <c r="H6" s="377"/>
      <c r="I6" s="377"/>
      <c r="J6" s="377"/>
      <c r="K6" s="377"/>
      <c r="L6" s="377"/>
      <c r="M6" s="377"/>
      <c r="N6" s="377"/>
      <c r="O6" s="377"/>
      <c r="P6" s="377"/>
      <c r="Q6" s="377"/>
      <c r="R6" s="377"/>
      <c r="S6" s="377"/>
      <c r="T6" s="377"/>
      <c r="U6" s="377"/>
      <c r="V6" s="377"/>
      <c r="W6" s="378"/>
    </row>
    <row r="7" spans="1:23" ht="3.75" customHeight="1"/>
    <row r="8" spans="1:23" ht="18" customHeight="1">
      <c r="A8" s="213" t="s">
        <v>6</v>
      </c>
      <c r="B8" s="213"/>
      <c r="C8" s="213"/>
      <c r="D8" s="218" t="s">
        <v>1017</v>
      </c>
      <c r="E8" s="218"/>
      <c r="F8" s="218"/>
      <c r="G8" s="218"/>
      <c r="H8" s="218"/>
      <c r="I8" s="218"/>
      <c r="J8" s="218"/>
      <c r="K8" s="218"/>
      <c r="L8" s="218"/>
      <c r="M8" s="218"/>
      <c r="N8" s="218"/>
      <c r="O8" s="218"/>
      <c r="P8" s="218"/>
      <c r="Q8" s="218"/>
      <c r="R8" s="218"/>
      <c r="S8" s="218"/>
      <c r="T8" s="218"/>
      <c r="U8" s="218"/>
      <c r="V8" s="218"/>
      <c r="W8" s="218"/>
    </row>
    <row r="9" spans="1:23" ht="17.25" customHeight="1">
      <c r="A9" s="213" t="s">
        <v>7</v>
      </c>
      <c r="B9" s="213"/>
      <c r="C9" s="213"/>
      <c r="D9" s="218" t="s">
        <v>1018</v>
      </c>
      <c r="E9" s="218"/>
      <c r="F9" s="218"/>
      <c r="G9" s="218"/>
      <c r="H9" s="218"/>
      <c r="I9" s="218"/>
      <c r="J9" s="218"/>
      <c r="K9" s="218"/>
      <c r="L9" s="218"/>
      <c r="M9" s="218"/>
      <c r="N9" s="218"/>
      <c r="O9" s="218"/>
      <c r="P9" s="218"/>
      <c r="Q9" s="218"/>
      <c r="R9" s="218"/>
      <c r="S9" s="218"/>
      <c r="T9" s="218"/>
      <c r="U9" s="218"/>
      <c r="V9" s="218"/>
      <c r="W9" s="218"/>
    </row>
    <row r="10" spans="1:23" ht="17.25" customHeight="1">
      <c r="A10" s="213" t="s">
        <v>8</v>
      </c>
      <c r="B10" s="213"/>
      <c r="C10" s="213"/>
      <c r="D10" s="379">
        <f>SUM(D12:W12)</f>
        <v>134087614</v>
      </c>
      <c r="E10" s="379"/>
      <c r="F10" s="379"/>
      <c r="G10" s="379"/>
      <c r="H10" s="379"/>
      <c r="I10" s="379"/>
      <c r="J10" s="379"/>
      <c r="K10" s="379"/>
      <c r="L10" s="379"/>
      <c r="M10" s="379"/>
      <c r="N10" s="379"/>
      <c r="O10" s="379"/>
      <c r="P10" s="379"/>
      <c r="Q10" s="379"/>
      <c r="R10" s="379"/>
      <c r="S10" s="379"/>
      <c r="T10" s="379"/>
      <c r="U10" s="379"/>
      <c r="V10" s="379"/>
      <c r="W10" s="379"/>
    </row>
    <row r="11" spans="1:23" ht="27.75" customHeight="1">
      <c r="A11" s="213" t="s">
        <v>9</v>
      </c>
      <c r="B11" s="213"/>
      <c r="C11" s="214"/>
      <c r="D11" s="380" t="s">
        <v>591</v>
      </c>
      <c r="E11" s="380"/>
      <c r="F11" s="380"/>
      <c r="G11" s="380"/>
      <c r="H11" s="381" t="s">
        <v>594</v>
      </c>
      <c r="I11" s="381"/>
      <c r="J11" s="381"/>
      <c r="K11" s="381"/>
      <c r="L11" s="381"/>
      <c r="M11" s="381"/>
      <c r="N11" s="381"/>
      <c r="O11" s="380" t="s">
        <v>596</v>
      </c>
      <c r="P11" s="380"/>
      <c r="Q11" s="380"/>
      <c r="R11" s="380"/>
      <c r="S11" s="380"/>
      <c r="T11" s="380"/>
      <c r="U11" s="382"/>
      <c r="V11" s="380" t="s">
        <v>597</v>
      </c>
      <c r="W11" s="380"/>
    </row>
    <row r="12" spans="1:23" ht="27" customHeight="1">
      <c r="A12" s="213" t="s">
        <v>10</v>
      </c>
      <c r="B12" s="213"/>
      <c r="C12" s="7"/>
      <c r="D12" s="383">
        <v>68000</v>
      </c>
      <c r="E12" s="383"/>
      <c r="F12" s="383"/>
      <c r="G12" s="383"/>
      <c r="H12" s="384">
        <v>1570000</v>
      </c>
      <c r="I12" s="384"/>
      <c r="J12" s="384"/>
      <c r="K12" s="384"/>
      <c r="L12" s="384"/>
      <c r="M12" s="384"/>
      <c r="N12" s="384"/>
      <c r="O12" s="383">
        <v>85315931</v>
      </c>
      <c r="P12" s="383"/>
      <c r="Q12" s="383"/>
      <c r="R12" s="383"/>
      <c r="S12" s="383"/>
      <c r="T12" s="383"/>
      <c r="U12" s="382"/>
      <c r="V12" s="383">
        <v>47133683</v>
      </c>
      <c r="W12" s="383"/>
    </row>
    <row r="13" spans="1:23" ht="5.25" customHeight="1">
      <c r="A13" s="7"/>
      <c r="B13" s="7"/>
      <c r="C13" s="7"/>
      <c r="D13" s="7"/>
      <c r="E13" s="7"/>
      <c r="F13" s="385"/>
      <c r="G13" s="385"/>
      <c r="H13" s="385"/>
      <c r="I13" s="385"/>
      <c r="J13" s="385"/>
      <c r="K13" s="385"/>
      <c r="L13" s="385"/>
      <c r="M13" s="385"/>
      <c r="N13" s="385"/>
      <c r="O13" s="385"/>
      <c r="P13" s="385"/>
      <c r="Q13" s="385"/>
      <c r="R13" s="385"/>
      <c r="S13" s="385"/>
      <c r="T13" s="385"/>
      <c r="U13" s="385"/>
      <c r="V13" s="385"/>
      <c r="W13" s="385"/>
    </row>
    <row r="14" spans="1:23" ht="18.75" customHeight="1">
      <c r="A14" s="386" t="s">
        <v>11</v>
      </c>
      <c r="B14" s="386"/>
      <c r="C14" s="386"/>
      <c r="D14" s="386"/>
      <c r="E14" s="386"/>
      <c r="F14" s="386"/>
      <c r="G14" s="386"/>
      <c r="H14" s="386"/>
      <c r="I14" s="386"/>
      <c r="J14" s="386"/>
      <c r="K14" s="386"/>
      <c r="L14" s="386"/>
      <c r="M14" s="386"/>
      <c r="N14" s="386"/>
      <c r="O14" s="386"/>
      <c r="P14" s="386"/>
      <c r="Q14" s="386"/>
      <c r="R14" s="386"/>
      <c r="S14" s="386"/>
      <c r="T14" s="386"/>
      <c r="U14" s="386"/>
      <c r="V14" s="386"/>
      <c r="W14" s="386"/>
    </row>
    <row r="15" spans="1:23" ht="15.75" customHeight="1">
      <c r="A15" s="203" t="s">
        <v>12</v>
      </c>
      <c r="B15" s="203"/>
      <c r="C15" s="203"/>
      <c r="D15" s="387" t="s">
        <v>13</v>
      </c>
      <c r="E15" s="387"/>
      <c r="F15" s="387"/>
      <c r="G15" s="387"/>
      <c r="H15" s="387"/>
      <c r="I15" s="387"/>
      <c r="J15" s="387"/>
      <c r="K15" s="387"/>
      <c r="L15" s="387"/>
      <c r="M15" s="387"/>
      <c r="N15" s="387"/>
      <c r="O15" s="387"/>
      <c r="P15" s="387"/>
      <c r="Q15" s="387"/>
      <c r="R15" s="387"/>
      <c r="S15" s="387"/>
      <c r="T15" s="387"/>
      <c r="U15" s="387"/>
      <c r="V15" s="387"/>
      <c r="W15" s="387"/>
    </row>
    <row r="16" spans="1:23" ht="16.5" customHeight="1">
      <c r="A16" s="388" t="s">
        <v>14</v>
      </c>
      <c r="B16" s="388"/>
      <c r="C16" s="388"/>
      <c r="D16" s="389" t="s">
        <v>605</v>
      </c>
      <c r="E16" s="389"/>
      <c r="F16" s="389"/>
      <c r="G16" s="389"/>
      <c r="H16" s="389"/>
      <c r="I16" s="389"/>
      <c r="J16" s="389"/>
      <c r="K16" s="389"/>
      <c r="L16" s="389"/>
      <c r="M16" s="389"/>
      <c r="N16" s="389"/>
      <c r="O16" s="389"/>
      <c r="P16" s="389"/>
      <c r="Q16" s="389"/>
      <c r="R16" s="389"/>
      <c r="S16" s="389"/>
      <c r="T16" s="389"/>
      <c r="U16" s="389"/>
      <c r="V16" s="389"/>
      <c r="W16" s="389"/>
    </row>
    <row r="17" spans="1:33" ht="17.25" customHeight="1">
      <c r="A17" s="388" t="s">
        <v>15</v>
      </c>
      <c r="B17" s="390"/>
      <c r="C17" s="390"/>
      <c r="D17" s="391" t="s">
        <v>1019</v>
      </c>
      <c r="E17" s="392"/>
      <c r="F17" s="392"/>
      <c r="G17" s="392"/>
      <c r="H17" s="392"/>
      <c r="I17" s="392"/>
      <c r="J17" s="392"/>
      <c r="K17" s="392"/>
      <c r="L17" s="392"/>
      <c r="M17" s="392"/>
      <c r="N17" s="392"/>
      <c r="O17" s="392"/>
      <c r="P17" s="392"/>
      <c r="Q17" s="392"/>
      <c r="R17" s="392"/>
      <c r="S17" s="392"/>
      <c r="T17" s="392"/>
      <c r="U17" s="392"/>
      <c r="V17" s="392"/>
      <c r="W17" s="393"/>
    </row>
    <row r="18" spans="1:33" ht="22.5" customHeight="1">
      <c r="A18" s="388" t="s">
        <v>16</v>
      </c>
      <c r="B18" s="390"/>
      <c r="C18" s="390"/>
      <c r="D18" s="391" t="s">
        <v>1020</v>
      </c>
      <c r="E18" s="392"/>
      <c r="F18" s="392"/>
      <c r="G18" s="392"/>
      <c r="H18" s="392"/>
      <c r="I18" s="392"/>
      <c r="J18" s="392"/>
      <c r="K18" s="392"/>
      <c r="L18" s="392"/>
      <c r="M18" s="392"/>
      <c r="N18" s="392"/>
      <c r="O18" s="392"/>
      <c r="P18" s="392"/>
      <c r="Q18" s="392"/>
      <c r="R18" s="392"/>
      <c r="S18" s="392"/>
      <c r="T18" s="392"/>
      <c r="U18" s="392"/>
      <c r="V18" s="392"/>
      <c r="W18" s="393"/>
    </row>
    <row r="19" spans="1:33" ht="21.75" customHeight="1">
      <c r="A19" s="388" t="s">
        <v>17</v>
      </c>
      <c r="B19" s="390"/>
      <c r="C19" s="390"/>
      <c r="D19" s="391"/>
      <c r="E19" s="392"/>
      <c r="F19" s="392"/>
      <c r="G19" s="392"/>
      <c r="H19" s="392"/>
      <c r="I19" s="392"/>
      <c r="J19" s="392"/>
      <c r="K19" s="392"/>
      <c r="L19" s="392"/>
      <c r="M19" s="392"/>
      <c r="N19" s="392"/>
      <c r="O19" s="392"/>
      <c r="P19" s="392"/>
      <c r="Q19" s="392"/>
      <c r="R19" s="392"/>
      <c r="S19" s="392"/>
      <c r="T19" s="392"/>
      <c r="U19" s="392"/>
      <c r="V19" s="392"/>
      <c r="W19" s="393"/>
    </row>
    <row r="20" spans="1:33" ht="6" customHeight="1">
      <c r="A20" s="7"/>
      <c r="B20" s="7"/>
      <c r="C20" s="7"/>
      <c r="D20" s="7"/>
      <c r="E20" s="7"/>
      <c r="F20" s="385"/>
      <c r="G20" s="385"/>
      <c r="H20" s="385"/>
      <c r="I20" s="385"/>
      <c r="J20" s="385"/>
      <c r="K20" s="385"/>
      <c r="L20" s="385"/>
      <c r="M20" s="385"/>
      <c r="N20" s="385"/>
      <c r="O20" s="385"/>
      <c r="P20" s="385"/>
      <c r="Q20" s="385"/>
      <c r="R20" s="385"/>
      <c r="S20" s="385"/>
      <c r="T20" s="385"/>
      <c r="U20" s="385"/>
      <c r="V20" s="385"/>
      <c r="W20" s="385"/>
    </row>
    <row r="21" spans="1:33" ht="18.75" customHeight="1">
      <c r="A21" s="386" t="s">
        <v>18</v>
      </c>
      <c r="B21" s="386"/>
      <c r="C21" s="386"/>
      <c r="D21" s="386"/>
      <c r="E21" s="386"/>
      <c r="F21" s="386"/>
      <c r="G21" s="386"/>
      <c r="H21" s="386"/>
      <c r="I21" s="386"/>
      <c r="J21" s="386"/>
      <c r="K21" s="386"/>
      <c r="L21" s="386"/>
      <c r="M21" s="386"/>
      <c r="N21" s="386"/>
      <c r="O21" s="386"/>
      <c r="P21" s="386"/>
      <c r="Q21" s="386"/>
      <c r="R21" s="386"/>
      <c r="S21" s="386"/>
      <c r="T21" s="386"/>
      <c r="U21" s="386"/>
      <c r="V21" s="386"/>
      <c r="W21" s="386"/>
    </row>
    <row r="22" spans="1:33" ht="20.25" customHeight="1">
      <c r="A22" s="394" t="s">
        <v>1021</v>
      </c>
      <c r="B22" s="394"/>
      <c r="C22" s="394"/>
      <c r="D22" s="394"/>
      <c r="E22" s="394"/>
      <c r="F22" s="394"/>
      <c r="G22" s="394"/>
      <c r="H22" s="394"/>
      <c r="I22" s="394"/>
      <c r="J22" s="394"/>
      <c r="K22" s="394"/>
      <c r="L22" s="394"/>
      <c r="M22" s="394"/>
      <c r="N22" s="394"/>
      <c r="O22" s="394"/>
      <c r="P22" s="394"/>
      <c r="Q22" s="394"/>
      <c r="R22" s="394"/>
      <c r="S22" s="394"/>
      <c r="T22" s="394"/>
      <c r="U22" s="394"/>
      <c r="V22" s="394"/>
      <c r="W22" s="394"/>
    </row>
    <row r="23" spans="1:33" ht="22.5" customHeight="1">
      <c r="A23" s="386" t="s">
        <v>19</v>
      </c>
      <c r="B23" s="386"/>
      <c r="C23" s="386"/>
      <c r="D23" s="386"/>
      <c r="E23" s="386"/>
      <c r="F23" s="386"/>
      <c r="G23" s="386"/>
      <c r="H23" s="386"/>
      <c r="I23" s="386"/>
      <c r="J23" s="386"/>
      <c r="K23" s="386"/>
      <c r="L23" s="386"/>
      <c r="M23" s="386"/>
      <c r="N23" s="386"/>
      <c r="O23" s="386"/>
      <c r="P23" s="386"/>
      <c r="Q23" s="386"/>
      <c r="R23" s="386"/>
      <c r="S23" s="386"/>
      <c r="T23" s="386"/>
      <c r="U23" s="386"/>
      <c r="V23" s="386"/>
      <c r="W23" s="386"/>
    </row>
    <row r="24" spans="1:33" ht="24.75" customHeight="1">
      <c r="A24" s="389" t="s">
        <v>1022</v>
      </c>
      <c r="B24" s="389"/>
      <c r="C24" s="389"/>
      <c r="D24" s="389"/>
      <c r="E24" s="389"/>
      <c r="F24" s="389"/>
      <c r="G24" s="389"/>
      <c r="H24" s="389"/>
      <c r="I24" s="389"/>
      <c r="J24" s="389"/>
      <c r="K24" s="389"/>
      <c r="L24" s="389"/>
      <c r="M24" s="389"/>
      <c r="N24" s="389"/>
      <c r="O24" s="389"/>
      <c r="P24" s="389"/>
      <c r="Q24" s="389"/>
      <c r="R24" s="389"/>
      <c r="S24" s="389"/>
      <c r="T24" s="389"/>
      <c r="U24" s="389"/>
      <c r="V24" s="389"/>
      <c r="W24" s="389"/>
    </row>
    <row r="25" spans="1:33" ht="20.25" customHeight="1">
      <c r="A25" s="386" t="s">
        <v>20</v>
      </c>
      <c r="B25" s="386"/>
      <c r="C25" s="386"/>
      <c r="D25" s="386"/>
      <c r="E25" s="386"/>
      <c r="F25" s="386"/>
      <c r="G25" s="386"/>
      <c r="H25" s="386"/>
      <c r="I25" s="386"/>
      <c r="J25" s="386"/>
      <c r="K25" s="386"/>
      <c r="L25" s="386"/>
      <c r="M25" s="386"/>
      <c r="N25" s="386"/>
      <c r="O25" s="386"/>
      <c r="P25" s="386"/>
      <c r="Q25" s="386"/>
      <c r="R25" s="386"/>
      <c r="S25" s="386"/>
      <c r="T25" s="386"/>
      <c r="U25" s="386"/>
      <c r="V25" s="386"/>
      <c r="W25" s="386"/>
    </row>
    <row r="26" spans="1:33" s="3" customFormat="1" ht="25.5" customHeight="1">
      <c r="A26" s="389" t="s">
        <v>1023</v>
      </c>
      <c r="B26" s="389"/>
      <c r="C26" s="389"/>
      <c r="D26" s="389"/>
      <c r="E26" s="389"/>
      <c r="F26" s="389"/>
      <c r="G26" s="389"/>
      <c r="H26" s="389"/>
      <c r="I26" s="389"/>
      <c r="J26" s="389"/>
      <c r="K26" s="389"/>
      <c r="L26" s="389"/>
      <c r="M26" s="389"/>
      <c r="N26" s="389"/>
      <c r="O26" s="389"/>
      <c r="P26" s="389"/>
      <c r="Q26" s="389"/>
      <c r="R26" s="389"/>
      <c r="S26" s="389"/>
      <c r="T26" s="389"/>
      <c r="U26" s="389"/>
      <c r="V26" s="389"/>
      <c r="W26" s="389"/>
      <c r="X26" s="1"/>
      <c r="Z26" s="1"/>
      <c r="AA26" s="1"/>
      <c r="AB26" s="1"/>
      <c r="AC26" s="1"/>
      <c r="AD26" s="1"/>
      <c r="AE26" s="1"/>
      <c r="AF26" s="1"/>
      <c r="AG26" s="1"/>
    </row>
    <row r="27" spans="1:33" s="3" customFormat="1" ht="27.75" customHeight="1">
      <c r="A27" s="386" t="s">
        <v>21</v>
      </c>
      <c r="B27" s="386"/>
      <c r="C27" s="386"/>
      <c r="D27" s="386"/>
      <c r="E27" s="386"/>
      <c r="F27" s="386"/>
      <c r="G27" s="386"/>
      <c r="H27" s="386"/>
      <c r="I27" s="386"/>
      <c r="J27" s="386"/>
      <c r="K27" s="386"/>
      <c r="L27" s="386"/>
      <c r="M27" s="386"/>
      <c r="N27" s="386"/>
      <c r="O27" s="386"/>
      <c r="P27" s="386"/>
      <c r="Q27" s="386"/>
      <c r="R27" s="386"/>
      <c r="S27" s="386"/>
      <c r="T27" s="386"/>
      <c r="U27" s="386"/>
      <c r="V27" s="386"/>
      <c r="W27" s="386"/>
      <c r="X27" s="1"/>
      <c r="Z27" s="1"/>
      <c r="AA27" s="1"/>
      <c r="AB27" s="1"/>
      <c r="AC27" s="1"/>
      <c r="AD27" s="1"/>
      <c r="AE27" s="1"/>
      <c r="AF27" s="1"/>
      <c r="AG27" s="1"/>
    </row>
    <row r="28" spans="1:33" s="3" customFormat="1" ht="30" customHeight="1">
      <c r="A28" s="389"/>
      <c r="B28" s="389"/>
      <c r="C28" s="389"/>
      <c r="D28" s="389"/>
      <c r="E28" s="389"/>
      <c r="F28" s="389"/>
      <c r="G28" s="389"/>
      <c r="H28" s="389"/>
      <c r="I28" s="389"/>
      <c r="J28" s="389"/>
      <c r="K28" s="389"/>
      <c r="L28" s="389"/>
      <c r="M28" s="389"/>
      <c r="N28" s="389"/>
      <c r="O28" s="389"/>
      <c r="P28" s="389"/>
      <c r="Q28" s="389"/>
      <c r="R28" s="389"/>
      <c r="S28" s="389"/>
      <c r="T28" s="389"/>
      <c r="U28" s="389"/>
      <c r="V28" s="389"/>
      <c r="W28" s="389"/>
      <c r="X28" s="1"/>
      <c r="Z28" s="1"/>
      <c r="AA28" s="1"/>
      <c r="AB28" s="1"/>
      <c r="AC28" s="1"/>
      <c r="AD28" s="1"/>
      <c r="AE28" s="1"/>
      <c r="AF28" s="1"/>
      <c r="AG28" s="1"/>
    </row>
    <row r="29" spans="1:33" s="3" customFormat="1" ht="17.100000000000001" customHeight="1">
      <c r="A29" s="395" t="s">
        <v>22</v>
      </c>
      <c r="B29" s="396"/>
      <c r="C29" s="396"/>
      <c r="D29" s="396"/>
      <c r="E29" s="396"/>
      <c r="F29" s="396"/>
      <c r="G29" s="396"/>
      <c r="H29" s="396"/>
      <c r="I29" s="396"/>
      <c r="J29" s="396"/>
      <c r="K29" s="396"/>
      <c r="L29" s="396"/>
      <c r="M29" s="396"/>
      <c r="N29" s="396"/>
      <c r="O29" s="396"/>
      <c r="P29" s="396"/>
      <c r="Q29" s="396"/>
      <c r="R29" s="396"/>
      <c r="S29" s="396"/>
      <c r="T29" s="396"/>
      <c r="U29" s="396"/>
      <c r="V29" s="396"/>
      <c r="W29" s="397"/>
      <c r="X29" s="1"/>
      <c r="Z29" s="1"/>
      <c r="AA29" s="1"/>
      <c r="AB29" s="1"/>
      <c r="AC29" s="1"/>
      <c r="AD29" s="1"/>
      <c r="AE29" s="1"/>
      <c r="AF29" s="1"/>
      <c r="AG29" s="1"/>
    </row>
    <row r="30" spans="1:33" s="3" customFormat="1" ht="3" customHeight="1">
      <c r="A30" s="60"/>
      <c r="B30" s="60"/>
      <c r="C30" s="60"/>
      <c r="D30" s="60"/>
      <c r="E30" s="60"/>
      <c r="F30" s="60"/>
      <c r="G30" s="60"/>
      <c r="H30" s="60"/>
      <c r="I30" s="60"/>
      <c r="J30" s="60"/>
      <c r="K30" s="60"/>
      <c r="L30" s="60"/>
      <c r="M30" s="60"/>
      <c r="N30" s="60"/>
      <c r="O30" s="60"/>
      <c r="P30" s="60"/>
      <c r="Q30" s="60"/>
      <c r="R30" s="60"/>
      <c r="S30" s="60"/>
      <c r="T30" s="60"/>
      <c r="U30" s="60"/>
      <c r="V30" s="60"/>
      <c r="W30" s="11"/>
      <c r="X30" s="1"/>
      <c r="Z30" s="1"/>
      <c r="AA30" s="1"/>
      <c r="AB30" s="1"/>
      <c r="AC30" s="1"/>
      <c r="AD30" s="1"/>
      <c r="AE30" s="1"/>
      <c r="AF30" s="1"/>
      <c r="AG30" s="1"/>
    </row>
    <row r="31" spans="1:33" s="13" customFormat="1" ht="48" customHeight="1">
      <c r="A31" s="163" t="s">
        <v>23</v>
      </c>
      <c r="B31" s="163"/>
      <c r="C31" s="398" t="s">
        <v>1024</v>
      </c>
      <c r="D31" s="399"/>
      <c r="E31" s="399"/>
      <c r="F31" s="399"/>
      <c r="G31" s="399"/>
      <c r="H31" s="399"/>
      <c r="I31" s="399"/>
      <c r="J31" s="399"/>
      <c r="K31" s="399"/>
      <c r="L31" s="399"/>
      <c r="M31" s="399"/>
      <c r="N31" s="399"/>
      <c r="O31" s="399"/>
      <c r="P31" s="399"/>
      <c r="Q31" s="399"/>
      <c r="R31" s="399"/>
      <c r="S31" s="399"/>
      <c r="T31" s="399"/>
      <c r="U31" s="399"/>
      <c r="V31" s="399"/>
      <c r="W31" s="400"/>
      <c r="X31" s="12"/>
      <c r="Z31" s="12"/>
      <c r="AA31" s="12"/>
      <c r="AB31" s="12"/>
      <c r="AC31" s="12"/>
      <c r="AD31" s="12"/>
      <c r="AE31" s="12"/>
      <c r="AF31" s="12"/>
      <c r="AG31" s="12"/>
    </row>
    <row r="32" spans="1:33" s="3" customFormat="1" ht="7.5" customHeight="1">
      <c r="A32" s="60"/>
      <c r="B32" s="60"/>
      <c r="C32" s="60"/>
      <c r="D32" s="60"/>
      <c r="E32" s="60"/>
      <c r="F32" s="60"/>
      <c r="G32" s="60"/>
      <c r="H32" s="60"/>
      <c r="I32" s="60"/>
      <c r="J32" s="60"/>
      <c r="K32" s="60"/>
      <c r="L32" s="60"/>
      <c r="M32" s="60"/>
      <c r="N32" s="60"/>
      <c r="O32" s="60"/>
      <c r="P32" s="60"/>
      <c r="Q32" s="60"/>
      <c r="R32" s="60"/>
      <c r="S32" s="60"/>
      <c r="T32" s="60"/>
      <c r="U32" s="60"/>
      <c r="V32" s="60"/>
      <c r="W32" s="11"/>
      <c r="X32" s="1"/>
      <c r="Z32" s="1"/>
      <c r="AA32" s="1"/>
      <c r="AB32" s="1"/>
      <c r="AC32" s="1"/>
      <c r="AD32" s="1"/>
      <c r="AE32" s="1"/>
      <c r="AF32" s="1"/>
      <c r="AG32" s="1"/>
    </row>
    <row r="33" spans="1:33" s="3" customFormat="1" ht="13.5" customHeight="1">
      <c r="A33" s="401" t="s">
        <v>24</v>
      </c>
      <c r="B33" s="402"/>
      <c r="C33" s="402"/>
      <c r="D33" s="402"/>
      <c r="E33" s="402"/>
      <c r="F33" s="402"/>
      <c r="G33" s="402"/>
      <c r="H33" s="402"/>
      <c r="I33" s="402"/>
      <c r="J33" s="402"/>
      <c r="K33" s="402"/>
      <c r="L33" s="402"/>
      <c r="M33" s="402"/>
      <c r="N33" s="402"/>
      <c r="O33" s="402"/>
      <c r="P33" s="402"/>
      <c r="Q33" s="402"/>
      <c r="R33" s="402"/>
      <c r="S33" s="402"/>
      <c r="T33" s="402"/>
      <c r="U33" s="402"/>
      <c r="V33" s="402"/>
      <c r="W33" s="403"/>
      <c r="X33" s="1"/>
      <c r="Z33" s="1"/>
      <c r="AA33" s="1"/>
      <c r="AB33" s="1"/>
      <c r="AC33" s="1"/>
      <c r="AD33" s="1"/>
      <c r="AE33" s="1"/>
      <c r="AF33" s="1"/>
      <c r="AG33" s="1"/>
    </row>
    <row r="34" spans="1:33" s="3" customFormat="1" ht="4.5" customHeight="1">
      <c r="A34" s="60"/>
      <c r="B34" s="60"/>
      <c r="C34" s="60"/>
      <c r="D34" s="60"/>
      <c r="E34" s="60"/>
      <c r="F34" s="60"/>
      <c r="G34" s="60"/>
      <c r="H34" s="60"/>
      <c r="I34" s="60"/>
      <c r="J34" s="60"/>
      <c r="K34" s="60"/>
      <c r="L34" s="60"/>
      <c r="M34" s="60"/>
      <c r="N34" s="60"/>
      <c r="O34" s="60"/>
      <c r="P34" s="60"/>
      <c r="Q34" s="60"/>
      <c r="R34" s="60"/>
      <c r="S34" s="60"/>
      <c r="T34" s="60"/>
      <c r="U34" s="60"/>
      <c r="V34" s="60"/>
      <c r="W34" s="11"/>
      <c r="X34" s="1"/>
      <c r="Z34" s="1"/>
      <c r="AA34" s="1"/>
      <c r="AB34" s="1"/>
      <c r="AC34" s="1"/>
      <c r="AD34" s="1"/>
      <c r="AE34" s="1"/>
      <c r="AF34" s="1"/>
      <c r="AG34" s="1"/>
    </row>
    <row r="35" spans="1:33" s="3" customFormat="1" ht="30" customHeight="1">
      <c r="A35" s="163" t="s">
        <v>25</v>
      </c>
      <c r="B35" s="163"/>
      <c r="C35" s="404" t="s">
        <v>1025</v>
      </c>
      <c r="D35" s="404"/>
      <c r="E35" s="404"/>
      <c r="F35" s="404"/>
      <c r="G35" s="404"/>
      <c r="H35" s="404"/>
      <c r="I35" s="404"/>
      <c r="J35" s="404"/>
      <c r="K35" s="404"/>
      <c r="L35" s="404"/>
      <c r="M35" s="404"/>
      <c r="N35" s="404"/>
      <c r="O35" s="404"/>
      <c r="P35" s="404"/>
      <c r="Q35" s="404"/>
      <c r="R35" s="404"/>
      <c r="S35" s="404"/>
      <c r="T35" s="404"/>
      <c r="U35" s="404"/>
      <c r="V35" s="404"/>
      <c r="W35" s="404"/>
      <c r="X35" s="1"/>
      <c r="Z35" s="1"/>
      <c r="AA35" s="1"/>
      <c r="AB35" s="1"/>
      <c r="AC35" s="1"/>
      <c r="AD35" s="1"/>
      <c r="AE35" s="1"/>
      <c r="AF35" s="1"/>
      <c r="AG35" s="1"/>
    </row>
    <row r="36" spans="1:33" s="3" customFormat="1" ht="3.75" customHeight="1">
      <c r="A36" s="405"/>
      <c r="B36" s="60"/>
      <c r="C36" s="60"/>
      <c r="D36" s="60"/>
      <c r="E36" s="60"/>
      <c r="F36" s="60"/>
      <c r="I36" s="60"/>
      <c r="J36" s="60"/>
      <c r="K36" s="60"/>
      <c r="L36" s="60"/>
      <c r="M36" s="60"/>
      <c r="N36" s="60"/>
      <c r="O36" s="60"/>
      <c r="P36" s="60"/>
      <c r="Q36" s="60"/>
      <c r="R36" s="60"/>
      <c r="S36" s="60"/>
      <c r="T36" s="60"/>
      <c r="U36" s="60"/>
      <c r="V36" s="60"/>
      <c r="W36" s="11"/>
      <c r="X36" s="1"/>
      <c r="Z36" s="1"/>
      <c r="AA36" s="1"/>
      <c r="AB36" s="1"/>
      <c r="AC36" s="1"/>
      <c r="AD36" s="1"/>
      <c r="AE36" s="1"/>
      <c r="AF36" s="1"/>
      <c r="AG36" s="1"/>
    </row>
    <row r="37" spans="1:33" s="3" customFormat="1" ht="27" customHeight="1">
      <c r="A37" s="164" t="s">
        <v>26</v>
      </c>
      <c r="B37" s="166"/>
      <c r="C37" s="406" t="s">
        <v>877</v>
      </c>
      <c r="D37" s="60"/>
      <c r="E37" s="163" t="s">
        <v>27</v>
      </c>
      <c r="F37" s="163"/>
      <c r="G37" s="407" t="s">
        <v>879</v>
      </c>
      <c r="H37" s="407"/>
      <c r="I37" s="407"/>
      <c r="J37" s="407"/>
      <c r="K37" s="60"/>
      <c r="L37" s="60"/>
      <c r="M37" s="163" t="s">
        <v>28</v>
      </c>
      <c r="N37" s="163"/>
      <c r="O37" s="163"/>
      <c r="P37" s="163"/>
      <c r="Q37" s="407" t="s">
        <v>881</v>
      </c>
      <c r="R37" s="407"/>
      <c r="S37" s="407"/>
      <c r="T37" s="407"/>
      <c r="U37" s="407"/>
      <c r="V37" s="407"/>
      <c r="W37" s="407"/>
      <c r="X37" s="1"/>
      <c r="Z37" s="1"/>
      <c r="AA37" s="1"/>
      <c r="AB37" s="1"/>
      <c r="AC37" s="1"/>
      <c r="AD37" s="1"/>
      <c r="AE37" s="1"/>
      <c r="AF37" s="1"/>
      <c r="AG37" s="1"/>
    </row>
    <row r="38" spans="1:33" s="3" customFormat="1" ht="5.25" customHeight="1">
      <c r="A38" s="405"/>
      <c r="B38" s="60"/>
      <c r="C38" s="60"/>
      <c r="D38" s="60"/>
      <c r="E38" s="60"/>
      <c r="F38" s="60"/>
      <c r="I38" s="60"/>
      <c r="J38" s="60"/>
      <c r="K38" s="60"/>
      <c r="L38" s="60"/>
      <c r="M38" s="60"/>
      <c r="N38" s="60"/>
      <c r="O38" s="60"/>
      <c r="P38" s="60"/>
      <c r="Q38" s="60"/>
      <c r="R38" s="60"/>
      <c r="S38" s="60"/>
      <c r="T38" s="60"/>
      <c r="U38" s="60"/>
      <c r="V38" s="60"/>
      <c r="W38" s="11"/>
      <c r="X38" s="1"/>
      <c r="Z38" s="1"/>
      <c r="AA38" s="1"/>
      <c r="AB38" s="1"/>
      <c r="AC38" s="1"/>
      <c r="AD38" s="1"/>
      <c r="AE38" s="1"/>
      <c r="AF38" s="1"/>
      <c r="AG38" s="1"/>
    </row>
    <row r="39" spans="1:33" s="3" customFormat="1" ht="27" customHeight="1">
      <c r="A39" s="164" t="s">
        <v>29</v>
      </c>
      <c r="B39" s="166"/>
      <c r="C39" s="408" t="s">
        <v>878</v>
      </c>
      <c r="D39" s="60"/>
      <c r="E39" s="164" t="s">
        <v>30</v>
      </c>
      <c r="F39" s="166"/>
      <c r="G39" s="407" t="s">
        <v>880</v>
      </c>
      <c r="H39" s="407"/>
      <c r="I39" s="407"/>
      <c r="J39" s="407"/>
      <c r="K39" s="60"/>
      <c r="L39" s="60"/>
      <c r="M39" s="163" t="s">
        <v>31</v>
      </c>
      <c r="N39" s="163"/>
      <c r="O39" s="163"/>
      <c r="P39" s="163"/>
      <c r="Q39" s="407" t="s">
        <v>882</v>
      </c>
      <c r="R39" s="407"/>
      <c r="S39" s="407"/>
      <c r="T39" s="407"/>
      <c r="U39" s="407"/>
      <c r="V39" s="407"/>
      <c r="W39" s="407"/>
      <c r="X39" s="1"/>
      <c r="Z39" s="1"/>
      <c r="AA39" s="1"/>
      <c r="AB39" s="1"/>
      <c r="AC39" s="1"/>
      <c r="AD39" s="1"/>
      <c r="AE39" s="1"/>
      <c r="AF39" s="1"/>
      <c r="AG39" s="1"/>
    </row>
    <row r="40" spans="1:33" s="3" customFormat="1" ht="5.25" customHeight="1">
      <c r="A40" s="60"/>
      <c r="B40" s="60"/>
      <c r="C40" s="60"/>
      <c r="D40" s="60"/>
      <c r="E40" s="60"/>
      <c r="F40" s="60"/>
      <c r="G40" s="60"/>
      <c r="H40" s="60"/>
      <c r="I40" s="60"/>
      <c r="J40" s="60"/>
      <c r="K40" s="60"/>
      <c r="L40" s="60"/>
      <c r="M40" s="60"/>
      <c r="N40" s="60"/>
      <c r="O40" s="60"/>
      <c r="P40" s="60"/>
      <c r="Q40" s="60"/>
      <c r="R40" s="60"/>
      <c r="S40" s="60"/>
      <c r="T40" s="60"/>
      <c r="U40" s="60"/>
      <c r="V40" s="60"/>
      <c r="W40" s="17"/>
      <c r="X40" s="1"/>
      <c r="Z40" s="1"/>
      <c r="AA40" s="1"/>
      <c r="AB40" s="1"/>
      <c r="AC40" s="1"/>
      <c r="AD40" s="1"/>
      <c r="AE40" s="1"/>
      <c r="AF40" s="1"/>
      <c r="AG40" s="1"/>
    </row>
    <row r="41" spans="1:33" s="3" customFormat="1" ht="15.75" customHeight="1">
      <c r="C41" s="163" t="s">
        <v>32</v>
      </c>
      <c r="D41" s="163"/>
      <c r="E41" s="163"/>
      <c r="F41" s="163"/>
      <c r="H41" s="60"/>
      <c r="I41" s="60"/>
      <c r="J41" s="60"/>
      <c r="O41" s="163" t="s">
        <v>33</v>
      </c>
      <c r="P41" s="163"/>
      <c r="Q41" s="163"/>
      <c r="R41" s="163"/>
      <c r="S41" s="163"/>
      <c r="T41" s="163"/>
      <c r="U41" s="163"/>
      <c r="V41" s="163"/>
      <c r="W41" s="11"/>
      <c r="X41" s="1"/>
      <c r="Z41" s="1"/>
      <c r="AA41" s="1"/>
      <c r="AB41" s="1"/>
      <c r="AC41" s="1"/>
      <c r="AD41" s="1"/>
      <c r="AE41" s="1"/>
      <c r="AF41" s="1"/>
      <c r="AG41" s="1"/>
    </row>
    <row r="42" spans="1:33" s="3" customFormat="1" ht="24.75" customHeight="1">
      <c r="A42" s="60"/>
      <c r="B42" s="60"/>
      <c r="C42" s="409">
        <v>1</v>
      </c>
      <c r="D42" s="60"/>
      <c r="E42" s="183">
        <v>2024</v>
      </c>
      <c r="F42" s="183"/>
      <c r="H42" s="60"/>
      <c r="I42" s="60"/>
      <c r="J42" s="60"/>
      <c r="O42" s="410">
        <v>191</v>
      </c>
      <c r="P42" s="410"/>
      <c r="Q42" s="410"/>
      <c r="R42" s="410"/>
      <c r="S42" s="410"/>
      <c r="T42" s="410"/>
      <c r="U42" s="410"/>
      <c r="V42" s="410"/>
      <c r="X42" s="1"/>
      <c r="Z42" s="1"/>
      <c r="AA42" s="1"/>
      <c r="AB42" s="1"/>
      <c r="AC42" s="1"/>
      <c r="AD42" s="1"/>
      <c r="AE42" s="1"/>
      <c r="AF42" s="1"/>
      <c r="AG42" s="1"/>
    </row>
    <row r="43" spans="1:33" s="19" customFormat="1" ht="12" customHeight="1">
      <c r="C43" s="411" t="s">
        <v>34</v>
      </c>
      <c r="D43" s="412"/>
      <c r="E43" s="413" t="s">
        <v>35</v>
      </c>
      <c r="F43" s="413"/>
      <c r="G43" s="412"/>
      <c r="I43" s="412"/>
      <c r="J43" s="412"/>
      <c r="K43" s="412"/>
      <c r="L43" s="412"/>
      <c r="M43" s="412"/>
      <c r="N43" s="412"/>
      <c r="O43" s="411"/>
      <c r="P43" s="411"/>
      <c r="Q43" s="411"/>
      <c r="R43" s="411"/>
      <c r="S43" s="411"/>
      <c r="T43" s="411"/>
      <c r="U43" s="411"/>
      <c r="V43" s="411"/>
      <c r="W43" s="22"/>
      <c r="X43" s="23"/>
      <c r="Z43" s="23"/>
      <c r="AA43" s="23"/>
      <c r="AB43" s="23"/>
      <c r="AC43" s="23"/>
      <c r="AD43" s="23"/>
      <c r="AE43" s="23"/>
      <c r="AF43" s="23"/>
      <c r="AG43" s="23"/>
    </row>
    <row r="44" spans="1:33" s="3" customFormat="1" ht="3" customHeight="1">
      <c r="A44" s="60"/>
      <c r="B44" s="60"/>
      <c r="C44" s="60"/>
      <c r="D44" s="60"/>
      <c r="E44" s="60"/>
      <c r="F44" s="60"/>
      <c r="G44" s="60"/>
      <c r="H44" s="60"/>
      <c r="I44" s="60"/>
      <c r="J44" s="60"/>
      <c r="K44" s="60"/>
      <c r="L44" s="60"/>
      <c r="M44" s="60"/>
      <c r="N44" s="60"/>
      <c r="O44" s="60"/>
      <c r="P44" s="60"/>
      <c r="Q44" s="60"/>
      <c r="R44" s="60"/>
      <c r="S44" s="60"/>
      <c r="T44" s="60"/>
      <c r="U44" s="60"/>
      <c r="V44" s="60"/>
      <c r="W44" s="11"/>
      <c r="X44" s="1"/>
      <c r="Z44" s="1"/>
      <c r="AA44" s="1"/>
      <c r="AB44" s="1"/>
      <c r="AC44" s="1"/>
      <c r="AD44" s="1"/>
      <c r="AE44" s="1"/>
      <c r="AF44" s="1"/>
      <c r="AG44" s="1"/>
    </row>
    <row r="45" spans="1:33" s="3" customFormat="1" ht="20.25" customHeight="1">
      <c r="A45" s="186" t="s">
        <v>36</v>
      </c>
      <c r="B45" s="186"/>
      <c r="C45" s="186"/>
      <c r="D45" s="186"/>
      <c r="E45" s="186"/>
      <c r="F45" s="186"/>
      <c r="G45" s="186"/>
      <c r="H45" s="186"/>
      <c r="I45" s="186"/>
      <c r="J45" s="186"/>
      <c r="K45" s="186"/>
      <c r="L45" s="186"/>
      <c r="M45" s="186"/>
      <c r="N45" s="186"/>
      <c r="O45" s="186"/>
      <c r="P45" s="186"/>
      <c r="Q45" s="186"/>
      <c r="R45" s="186"/>
      <c r="S45" s="186"/>
      <c r="T45" s="186"/>
      <c r="U45" s="186"/>
      <c r="V45" s="186"/>
      <c r="W45" s="186"/>
      <c r="X45" s="1"/>
      <c r="Z45" s="1"/>
      <c r="AA45" s="1"/>
      <c r="AB45" s="1"/>
      <c r="AC45" s="1"/>
      <c r="AD45" s="1"/>
      <c r="AE45" s="1"/>
      <c r="AF45" s="1"/>
      <c r="AG45" s="1"/>
    </row>
    <row r="46" spans="1:33" s="3" customFormat="1" ht="15.75" customHeight="1">
      <c r="A46" s="171" t="s">
        <v>37</v>
      </c>
      <c r="B46" s="172"/>
      <c r="C46" s="163" t="s">
        <v>25</v>
      </c>
      <c r="D46" s="163"/>
      <c r="E46" s="175" t="s">
        <v>38</v>
      </c>
      <c r="F46" s="164" t="s">
        <v>39</v>
      </c>
      <c r="G46" s="165"/>
      <c r="H46" s="165"/>
      <c r="I46" s="165"/>
      <c r="J46" s="165"/>
      <c r="K46" s="165"/>
      <c r="L46" s="165"/>
      <c r="M46" s="165"/>
      <c r="N46" s="165"/>
      <c r="O46" s="165"/>
      <c r="P46" s="165"/>
      <c r="Q46" s="165"/>
      <c r="R46" s="165"/>
      <c r="S46" s="165"/>
      <c r="T46" s="166"/>
      <c r="U46" s="76"/>
      <c r="V46" s="177" t="s">
        <v>40</v>
      </c>
      <c r="W46" s="163" t="s">
        <v>41</v>
      </c>
      <c r="X46" s="1"/>
      <c r="Z46" s="1"/>
      <c r="AA46" s="1"/>
      <c r="AB46" s="1"/>
      <c r="AC46" s="1"/>
      <c r="AD46" s="1"/>
      <c r="AE46" s="1"/>
      <c r="AF46" s="1"/>
      <c r="AG46" s="1"/>
    </row>
    <row r="47" spans="1:33" ht="18.75" customHeight="1">
      <c r="A47" s="173"/>
      <c r="B47" s="174"/>
      <c r="C47" s="163"/>
      <c r="D47" s="163"/>
      <c r="E47" s="176"/>
      <c r="F47" s="179" t="s">
        <v>42</v>
      </c>
      <c r="G47" s="180"/>
      <c r="H47" s="181"/>
      <c r="I47" s="25" t="s">
        <v>43</v>
      </c>
      <c r="J47" s="25" t="s">
        <v>44</v>
      </c>
      <c r="K47" s="25" t="s">
        <v>45</v>
      </c>
      <c r="L47" s="25" t="s">
        <v>46</v>
      </c>
      <c r="M47" s="25" t="s">
        <v>47</v>
      </c>
      <c r="N47" s="25" t="s">
        <v>48</v>
      </c>
      <c r="O47" s="25" t="s">
        <v>49</v>
      </c>
      <c r="P47" s="25" t="s">
        <v>50</v>
      </c>
      <c r="Q47" s="25" t="s">
        <v>51</v>
      </c>
      <c r="R47" s="25" t="s">
        <v>52</v>
      </c>
      <c r="S47" s="25" t="s">
        <v>53</v>
      </c>
      <c r="T47" s="25" t="s">
        <v>54</v>
      </c>
      <c r="U47" s="26"/>
      <c r="V47" s="178"/>
      <c r="W47" s="163"/>
    </row>
    <row r="48" spans="1:33" ht="29.25" customHeight="1">
      <c r="A48" s="167" t="s">
        <v>55</v>
      </c>
      <c r="B48" s="167"/>
      <c r="C48" s="182" t="s">
        <v>1024</v>
      </c>
      <c r="D48" s="182"/>
      <c r="E48" s="27" t="s">
        <v>1087</v>
      </c>
      <c r="F48" s="149" t="s">
        <v>56</v>
      </c>
      <c r="G48" s="150"/>
      <c r="H48" s="151"/>
      <c r="I48" s="59">
        <f>+I79</f>
        <v>23</v>
      </c>
      <c r="J48" s="59">
        <f t="shared" ref="J48:T48" si="0">+J79</f>
        <v>18</v>
      </c>
      <c r="K48" s="59">
        <f t="shared" si="0"/>
        <v>18</v>
      </c>
      <c r="L48" s="59">
        <f t="shared" si="0"/>
        <v>18</v>
      </c>
      <c r="M48" s="59">
        <f t="shared" si="0"/>
        <v>18</v>
      </c>
      <c r="N48" s="59">
        <f t="shared" si="0"/>
        <v>18</v>
      </c>
      <c r="O48" s="59">
        <f t="shared" si="0"/>
        <v>18</v>
      </c>
      <c r="P48" s="59">
        <f t="shared" si="0"/>
        <v>18</v>
      </c>
      <c r="Q48" s="59">
        <f t="shared" si="0"/>
        <v>18</v>
      </c>
      <c r="R48" s="59">
        <f t="shared" si="0"/>
        <v>18</v>
      </c>
      <c r="S48" s="59">
        <f t="shared" si="0"/>
        <v>3</v>
      </c>
      <c r="T48" s="59">
        <f t="shared" si="0"/>
        <v>3</v>
      </c>
      <c r="U48" s="30"/>
      <c r="V48" s="77">
        <f>IF(SUM(I48:T48)=0,"",SUM(I48:T48))</f>
        <v>191</v>
      </c>
      <c r="W48" s="142">
        <f>IF(ISERROR(V53/V48)=TRUE,"",(V53/V48))</f>
        <v>0.95287958115183247</v>
      </c>
      <c r="Y48" s="1"/>
    </row>
    <row r="49" spans="1:33" ht="30" customHeight="1">
      <c r="A49" s="167" t="s">
        <v>57</v>
      </c>
      <c r="B49" s="167"/>
      <c r="C49" s="182"/>
      <c r="D49" s="182"/>
      <c r="E49" s="27"/>
      <c r="F49" s="149" t="s">
        <v>58</v>
      </c>
      <c r="G49" s="150"/>
      <c r="H49" s="151"/>
      <c r="I49" s="30"/>
      <c r="J49" s="30"/>
      <c r="K49" s="30"/>
      <c r="L49" s="30"/>
      <c r="M49" s="30"/>
      <c r="N49" s="30"/>
      <c r="O49" s="30"/>
      <c r="P49" s="30"/>
      <c r="Q49" s="30"/>
      <c r="R49" s="30"/>
      <c r="S49" s="30"/>
      <c r="T49" s="30"/>
      <c r="U49" s="30"/>
      <c r="V49" s="77" t="str">
        <f>IF(SUM(I49:T49)=0,"",SUM(I49:T49))</f>
        <v/>
      </c>
      <c r="W49" s="142"/>
      <c r="Y49" s="1"/>
      <c r="AA49" s="3"/>
    </row>
    <row r="50" spans="1:33" ht="17.25" customHeight="1">
      <c r="A50" s="170" t="s">
        <v>59</v>
      </c>
      <c r="B50" s="170"/>
      <c r="C50" s="170"/>
      <c r="D50" s="170"/>
      <c r="E50" s="170"/>
      <c r="F50" s="170"/>
      <c r="G50" s="170"/>
      <c r="H50" s="170"/>
      <c r="I50" s="170"/>
      <c r="J50" s="170"/>
      <c r="K50" s="170"/>
      <c r="L50" s="170"/>
      <c r="M50" s="170"/>
      <c r="N50" s="170"/>
      <c r="O50" s="170"/>
      <c r="P50" s="170"/>
      <c r="Q50" s="170"/>
      <c r="R50" s="170"/>
      <c r="S50" s="170"/>
      <c r="T50" s="170"/>
      <c r="U50" s="170"/>
      <c r="V50" s="170"/>
      <c r="W50" s="170"/>
    </row>
    <row r="51" spans="1:33" s="3" customFormat="1" ht="15.75" customHeight="1">
      <c r="A51" s="171" t="s">
        <v>37</v>
      </c>
      <c r="B51" s="172"/>
      <c r="C51" s="163" t="s">
        <v>25</v>
      </c>
      <c r="D51" s="163"/>
      <c r="E51" s="175" t="s">
        <v>38</v>
      </c>
      <c r="F51" s="164" t="s">
        <v>39</v>
      </c>
      <c r="G51" s="165"/>
      <c r="H51" s="165"/>
      <c r="I51" s="165"/>
      <c r="J51" s="165"/>
      <c r="K51" s="165"/>
      <c r="L51" s="165"/>
      <c r="M51" s="165"/>
      <c r="N51" s="165"/>
      <c r="O51" s="165"/>
      <c r="P51" s="165"/>
      <c r="Q51" s="165"/>
      <c r="R51" s="165"/>
      <c r="S51" s="165"/>
      <c r="T51" s="166"/>
      <c r="U51" s="24"/>
      <c r="V51" s="177" t="s">
        <v>40</v>
      </c>
      <c r="W51" s="163" t="s">
        <v>60</v>
      </c>
      <c r="X51" s="1"/>
      <c r="Z51" s="1"/>
      <c r="AA51" s="1"/>
      <c r="AB51" s="1"/>
      <c r="AC51" s="1"/>
      <c r="AD51" s="1"/>
      <c r="AE51" s="1"/>
      <c r="AF51" s="1"/>
      <c r="AG51" s="1"/>
    </row>
    <row r="52" spans="1:33" ht="18.75" customHeight="1">
      <c r="A52" s="173"/>
      <c r="B52" s="174"/>
      <c r="C52" s="163"/>
      <c r="D52" s="163"/>
      <c r="E52" s="176"/>
      <c r="F52" s="179" t="s">
        <v>59</v>
      </c>
      <c r="G52" s="180"/>
      <c r="H52" s="181"/>
      <c r="I52" s="25" t="s">
        <v>43</v>
      </c>
      <c r="J52" s="25" t="s">
        <v>44</v>
      </c>
      <c r="K52" s="25" t="s">
        <v>45</v>
      </c>
      <c r="L52" s="25" t="s">
        <v>46</v>
      </c>
      <c r="M52" s="25" t="s">
        <v>47</v>
      </c>
      <c r="N52" s="25" t="s">
        <v>48</v>
      </c>
      <c r="O52" s="25" t="s">
        <v>49</v>
      </c>
      <c r="P52" s="25" t="s">
        <v>50</v>
      </c>
      <c r="Q52" s="25" t="s">
        <v>51</v>
      </c>
      <c r="R52" s="25" t="s">
        <v>52</v>
      </c>
      <c r="S52" s="25" t="s">
        <v>53</v>
      </c>
      <c r="T52" s="25" t="s">
        <v>54</v>
      </c>
      <c r="U52" s="26"/>
      <c r="V52" s="178"/>
      <c r="W52" s="163"/>
    </row>
    <row r="53" spans="1:33" ht="29.25" customHeight="1">
      <c r="A53" s="167" t="s">
        <v>55</v>
      </c>
      <c r="B53" s="167"/>
      <c r="C53" s="168" t="str">
        <f>IF(C48=0,"",C48)</f>
        <v>Contribuir a Optimizar la estructura orgánica Municipal, patrimonio y capital humano para eficientar el servicio a la ciudadanía y el cumplimiento de las obligaciones del area de Obras Publicas y servicios generales</v>
      </c>
      <c r="D53" s="169"/>
      <c r="E53" s="79" t="str">
        <f>IF(E48=0,"",E48)</f>
        <v>Cumplimieto final al programa presupuestario.</v>
      </c>
      <c r="F53" s="149" t="s">
        <v>61</v>
      </c>
      <c r="G53" s="150"/>
      <c r="H53" s="151"/>
      <c r="I53" s="59">
        <f>+I84</f>
        <v>23</v>
      </c>
      <c r="J53" s="59">
        <f t="shared" ref="J53:T53" si="1">+J84</f>
        <v>18</v>
      </c>
      <c r="K53" s="59">
        <f t="shared" si="1"/>
        <v>18</v>
      </c>
      <c r="L53" s="59">
        <f t="shared" si="1"/>
        <v>18</v>
      </c>
      <c r="M53" s="59">
        <f t="shared" si="1"/>
        <v>18</v>
      </c>
      <c r="N53" s="59">
        <f t="shared" si="1"/>
        <v>18</v>
      </c>
      <c r="O53" s="59">
        <f t="shared" si="1"/>
        <v>14</v>
      </c>
      <c r="P53" s="59">
        <f t="shared" si="1"/>
        <v>16</v>
      </c>
      <c r="Q53" s="59">
        <f t="shared" si="1"/>
        <v>16</v>
      </c>
      <c r="R53" s="59">
        <f t="shared" si="1"/>
        <v>17</v>
      </c>
      <c r="S53" s="59">
        <f t="shared" si="1"/>
        <v>3</v>
      </c>
      <c r="T53" s="59">
        <f t="shared" si="1"/>
        <v>3</v>
      </c>
      <c r="U53" s="30"/>
      <c r="V53" s="77">
        <f>IF(SUM(I53:T53)=0,"",SUM(I53:T53))</f>
        <v>182</v>
      </c>
      <c r="W53" s="142">
        <f>IF(ISERROR(V53/V48)=TRUE,"",(V53/V48))</f>
        <v>0.95287958115183247</v>
      </c>
      <c r="Y53" s="1"/>
    </row>
    <row r="54" spans="1:33" ht="30" customHeight="1">
      <c r="A54" s="167" t="s">
        <v>57</v>
      </c>
      <c r="B54" s="167"/>
      <c r="C54" s="168" t="str">
        <f>IF(C49=0,"",C49)</f>
        <v/>
      </c>
      <c r="D54" s="169"/>
      <c r="E54" s="79" t="str">
        <f>IF(E49=0,"",E49)</f>
        <v/>
      </c>
      <c r="F54" s="149" t="s">
        <v>62</v>
      </c>
      <c r="G54" s="150"/>
      <c r="H54" s="151"/>
      <c r="I54" s="30"/>
      <c r="J54" s="30"/>
      <c r="K54" s="30"/>
      <c r="L54" s="30"/>
      <c r="M54" s="30"/>
      <c r="N54" s="30"/>
      <c r="O54" s="30"/>
      <c r="P54" s="30"/>
      <c r="Q54" s="30"/>
      <c r="R54" s="30"/>
      <c r="S54" s="30"/>
      <c r="T54" s="30"/>
      <c r="U54" s="30"/>
      <c r="V54" s="77" t="str">
        <f>IF(SUM(I54:T54)=0,"",SUM(I54:T54))</f>
        <v/>
      </c>
      <c r="W54" s="142"/>
      <c r="Y54" s="1"/>
      <c r="AA54" s="3"/>
    </row>
    <row r="55" spans="1:33" ht="5.25" customHeight="1">
      <c r="A55" s="414"/>
      <c r="B55" s="414"/>
      <c r="C55" s="414"/>
      <c r="D55" s="415"/>
      <c r="E55" s="415"/>
      <c r="F55" s="33"/>
      <c r="G55" s="33"/>
      <c r="H55" s="33"/>
      <c r="I55" s="415"/>
      <c r="J55" s="416"/>
      <c r="K55" s="416"/>
      <c r="L55" s="416"/>
      <c r="M55" s="416"/>
      <c r="N55" s="416"/>
      <c r="O55" s="416"/>
      <c r="P55" s="416"/>
      <c r="Q55" s="416"/>
      <c r="R55" s="416"/>
      <c r="S55" s="416"/>
      <c r="T55" s="416"/>
      <c r="U55" s="416"/>
      <c r="V55" s="417"/>
      <c r="W55" s="36"/>
    </row>
    <row r="56" spans="1:33" ht="16.5" customHeight="1">
      <c r="A56" s="418" t="s">
        <v>63</v>
      </c>
      <c r="B56" s="418"/>
      <c r="C56" s="418"/>
      <c r="D56" s="418"/>
      <c r="E56" s="418"/>
      <c r="F56" s="418"/>
      <c r="G56" s="418"/>
      <c r="H56" s="418"/>
      <c r="I56" s="418"/>
      <c r="J56" s="418"/>
      <c r="K56" s="418"/>
      <c r="L56" s="418"/>
      <c r="M56" s="418"/>
      <c r="N56" s="418"/>
      <c r="O56" s="418"/>
      <c r="P56" s="418"/>
      <c r="Q56" s="418"/>
      <c r="R56" s="418"/>
      <c r="S56" s="418"/>
      <c r="T56" s="418"/>
      <c r="U56" s="418"/>
      <c r="V56" s="418"/>
      <c r="W56" s="38">
        <f>IF(ISERROR(V53/V48)=TRUE,"",(V53/V48))</f>
        <v>0.95287958115183247</v>
      </c>
    </row>
    <row r="57" spans="1:33" ht="6.75" customHeight="1">
      <c r="A57" s="419"/>
      <c r="B57" s="419"/>
      <c r="C57" s="419"/>
      <c r="D57" s="419"/>
      <c r="E57" s="419"/>
      <c r="F57" s="419"/>
      <c r="G57" s="419"/>
      <c r="H57" s="419"/>
      <c r="I57" s="419"/>
      <c r="J57" s="419"/>
      <c r="K57" s="419"/>
      <c r="L57" s="419"/>
      <c r="M57" s="419"/>
      <c r="N57" s="419"/>
      <c r="O57" s="419"/>
      <c r="P57" s="419"/>
      <c r="Q57" s="419"/>
      <c r="R57" s="419"/>
      <c r="S57" s="419"/>
      <c r="T57" s="419"/>
      <c r="U57" s="419"/>
      <c r="V57" s="419"/>
      <c r="W57" s="39"/>
    </row>
    <row r="58" spans="1:33" s="3" customFormat="1" ht="33" customHeight="1">
      <c r="A58" s="153" t="s">
        <v>64</v>
      </c>
      <c r="B58" s="420"/>
      <c r="C58" s="420"/>
      <c r="D58" s="420"/>
      <c r="E58" s="420"/>
      <c r="F58" s="421"/>
      <c r="G58" s="422"/>
      <c r="H58" s="422"/>
      <c r="I58" s="422"/>
      <c r="J58" s="422"/>
      <c r="K58" s="422"/>
      <c r="L58" s="422"/>
      <c r="M58" s="422"/>
      <c r="N58" s="422"/>
      <c r="O58" s="422"/>
      <c r="P58" s="422"/>
      <c r="Q58" s="422"/>
      <c r="R58" s="422"/>
      <c r="S58" s="422"/>
      <c r="T58" s="422"/>
      <c r="U58" s="422"/>
      <c r="V58" s="422"/>
      <c r="W58" s="423"/>
      <c r="X58" s="1"/>
      <c r="Z58" s="1"/>
      <c r="AA58" s="1"/>
      <c r="AB58" s="1"/>
      <c r="AC58" s="1"/>
      <c r="AD58" s="1"/>
      <c r="AE58" s="1"/>
      <c r="AF58" s="1"/>
      <c r="AG58" s="1"/>
    </row>
    <row r="59" spans="1:33" s="3" customFormat="1" ht="3.75" customHeight="1">
      <c r="A59" s="40"/>
      <c r="B59" s="424"/>
      <c r="C59" s="424"/>
      <c r="D59" s="424"/>
      <c r="E59" s="424"/>
      <c r="F59" s="425"/>
      <c r="G59" s="425"/>
      <c r="H59" s="425"/>
      <c r="I59" s="425"/>
      <c r="J59" s="425"/>
      <c r="K59" s="425"/>
      <c r="L59" s="425"/>
      <c r="M59" s="425"/>
      <c r="N59" s="425"/>
      <c r="O59" s="425"/>
      <c r="P59" s="425"/>
      <c r="Q59" s="425"/>
      <c r="R59" s="425"/>
      <c r="S59" s="425"/>
      <c r="T59" s="425"/>
      <c r="U59" s="425"/>
      <c r="V59" s="425"/>
      <c r="W59" s="426"/>
      <c r="X59" s="1"/>
      <c r="Z59" s="1"/>
      <c r="AA59" s="1"/>
      <c r="AB59" s="1"/>
      <c r="AC59" s="1"/>
      <c r="AD59" s="1"/>
      <c r="AE59" s="1"/>
      <c r="AF59" s="1"/>
      <c r="AG59" s="1"/>
    </row>
    <row r="60" spans="1:33" s="3" customFormat="1" ht="15" customHeight="1">
      <c r="A60" s="395" t="s">
        <v>65</v>
      </c>
      <c r="B60" s="396"/>
      <c r="C60" s="396"/>
      <c r="D60" s="396"/>
      <c r="E60" s="396"/>
      <c r="F60" s="396"/>
      <c r="G60" s="396"/>
      <c r="H60" s="396"/>
      <c r="I60" s="396"/>
      <c r="J60" s="396"/>
      <c r="K60" s="396"/>
      <c r="L60" s="396"/>
      <c r="M60" s="396"/>
      <c r="N60" s="396"/>
      <c r="O60" s="396"/>
      <c r="P60" s="396"/>
      <c r="Q60" s="396"/>
      <c r="R60" s="396"/>
      <c r="S60" s="396"/>
      <c r="T60" s="396"/>
      <c r="U60" s="396"/>
      <c r="V60" s="396"/>
      <c r="W60" s="397"/>
      <c r="X60" s="1"/>
      <c r="Z60" s="1"/>
      <c r="AA60" s="1"/>
      <c r="AB60" s="1"/>
      <c r="AC60" s="1"/>
      <c r="AD60" s="1"/>
      <c r="AE60" s="1"/>
      <c r="AF60" s="1"/>
      <c r="AG60" s="1"/>
    </row>
    <row r="61" spans="1:33" s="3" customFormat="1" ht="6" customHeight="1">
      <c r="A61" s="44"/>
      <c r="B61" s="45"/>
      <c r="C61" s="45"/>
      <c r="D61" s="45"/>
      <c r="E61" s="45"/>
      <c r="F61" s="45"/>
      <c r="G61" s="45"/>
      <c r="H61" s="45"/>
      <c r="I61" s="45"/>
      <c r="J61" s="45"/>
      <c r="K61" s="45"/>
      <c r="L61" s="45"/>
      <c r="M61" s="45"/>
      <c r="N61" s="45"/>
      <c r="O61" s="45"/>
      <c r="P61" s="45"/>
      <c r="Q61" s="45"/>
      <c r="R61" s="45"/>
      <c r="S61" s="45"/>
      <c r="T61" s="45"/>
      <c r="U61" s="45"/>
      <c r="V61" s="45"/>
      <c r="W61" s="45"/>
      <c r="X61" s="1"/>
      <c r="Z61" s="1"/>
      <c r="AA61" s="1"/>
      <c r="AB61" s="1"/>
      <c r="AC61" s="1"/>
      <c r="AD61" s="1"/>
      <c r="AE61" s="1"/>
      <c r="AF61" s="1"/>
      <c r="AG61" s="1"/>
    </row>
    <row r="62" spans="1:33" s="13" customFormat="1" ht="48" customHeight="1">
      <c r="A62" s="163" t="s">
        <v>23</v>
      </c>
      <c r="B62" s="163"/>
      <c r="C62" s="398" t="s">
        <v>1026</v>
      </c>
      <c r="D62" s="399"/>
      <c r="E62" s="399"/>
      <c r="F62" s="399"/>
      <c r="G62" s="399"/>
      <c r="H62" s="399"/>
      <c r="I62" s="399"/>
      <c r="J62" s="399"/>
      <c r="K62" s="399"/>
      <c r="L62" s="399"/>
      <c r="M62" s="399"/>
      <c r="N62" s="399"/>
      <c r="O62" s="399"/>
      <c r="P62" s="399"/>
      <c r="Q62" s="399"/>
      <c r="R62" s="399"/>
      <c r="S62" s="399"/>
      <c r="T62" s="399"/>
      <c r="U62" s="399"/>
      <c r="V62" s="399"/>
      <c r="W62" s="400"/>
      <c r="X62" s="12"/>
      <c r="Z62" s="12"/>
      <c r="AA62" s="12"/>
      <c r="AB62" s="12"/>
      <c r="AC62" s="12"/>
      <c r="AD62" s="12"/>
      <c r="AE62" s="12"/>
      <c r="AF62" s="12"/>
      <c r="AG62" s="12"/>
    </row>
    <row r="63" spans="1:33" s="3" customFormat="1" ht="6" customHeight="1">
      <c r="A63" s="46"/>
      <c r="B63" s="46"/>
      <c r="C63" s="46"/>
      <c r="D63" s="46"/>
      <c r="E63" s="46"/>
      <c r="F63" s="46"/>
      <c r="G63" s="46"/>
      <c r="H63" s="46"/>
      <c r="I63" s="46"/>
      <c r="J63" s="46"/>
      <c r="K63" s="46"/>
      <c r="L63" s="46"/>
      <c r="M63" s="46"/>
      <c r="N63" s="46"/>
      <c r="O63" s="46"/>
      <c r="P63" s="46"/>
      <c r="Q63" s="46"/>
      <c r="R63" s="46"/>
      <c r="S63" s="46"/>
      <c r="T63" s="46"/>
      <c r="U63" s="46"/>
      <c r="V63" s="46"/>
      <c r="W63" s="46"/>
      <c r="X63" s="1"/>
      <c r="Z63" s="1"/>
      <c r="AA63" s="1"/>
      <c r="AB63" s="1"/>
      <c r="AC63" s="1"/>
      <c r="AD63" s="1"/>
      <c r="AE63" s="1"/>
      <c r="AF63" s="1"/>
      <c r="AG63" s="1"/>
    </row>
    <row r="64" spans="1:33" s="3" customFormat="1" ht="13.5" customHeight="1">
      <c r="A64" s="401" t="s">
        <v>24</v>
      </c>
      <c r="B64" s="402"/>
      <c r="C64" s="402"/>
      <c r="D64" s="402"/>
      <c r="E64" s="402"/>
      <c r="F64" s="402"/>
      <c r="G64" s="402"/>
      <c r="H64" s="402"/>
      <c r="I64" s="402"/>
      <c r="J64" s="402"/>
      <c r="K64" s="402"/>
      <c r="L64" s="402"/>
      <c r="M64" s="402"/>
      <c r="N64" s="402"/>
      <c r="O64" s="402"/>
      <c r="P64" s="402"/>
      <c r="Q64" s="402"/>
      <c r="R64" s="402"/>
      <c r="S64" s="402"/>
      <c r="T64" s="402"/>
      <c r="U64" s="402"/>
      <c r="V64" s="402"/>
      <c r="W64" s="403"/>
      <c r="X64" s="1"/>
      <c r="Z64" s="1"/>
      <c r="AA64" s="1"/>
      <c r="AB64" s="1"/>
      <c r="AC64" s="1"/>
      <c r="AD64" s="1"/>
      <c r="AE64" s="1"/>
      <c r="AF64" s="1"/>
      <c r="AG64" s="1"/>
    </row>
    <row r="65" spans="1:33" s="3" customFormat="1" ht="4.5" customHeight="1">
      <c r="A65" s="60"/>
      <c r="B65" s="60"/>
      <c r="C65" s="60"/>
      <c r="D65" s="60"/>
      <c r="E65" s="60"/>
      <c r="F65" s="60"/>
      <c r="G65" s="60"/>
      <c r="H65" s="60"/>
      <c r="I65" s="60"/>
      <c r="J65" s="60"/>
      <c r="K65" s="60"/>
      <c r="L65" s="60"/>
      <c r="M65" s="60"/>
      <c r="N65" s="60"/>
      <c r="O65" s="60"/>
      <c r="P65" s="60"/>
      <c r="Q65" s="60"/>
      <c r="R65" s="60"/>
      <c r="S65" s="60"/>
      <c r="T65" s="60"/>
      <c r="U65" s="60"/>
      <c r="V65" s="60"/>
      <c r="W65" s="11"/>
      <c r="X65" s="1"/>
      <c r="Z65" s="1"/>
      <c r="AA65" s="1"/>
      <c r="AB65" s="1"/>
      <c r="AC65" s="1"/>
      <c r="AD65" s="1"/>
      <c r="AE65" s="1"/>
      <c r="AF65" s="1"/>
      <c r="AG65" s="1"/>
    </row>
    <row r="66" spans="1:33" s="3" customFormat="1" ht="30" customHeight="1">
      <c r="A66" s="163" t="s">
        <v>25</v>
      </c>
      <c r="B66" s="163"/>
      <c r="C66" s="404" t="s">
        <v>1027</v>
      </c>
      <c r="D66" s="404"/>
      <c r="E66" s="404"/>
      <c r="F66" s="404"/>
      <c r="G66" s="404"/>
      <c r="H66" s="404"/>
      <c r="I66" s="404"/>
      <c r="J66" s="404"/>
      <c r="K66" s="404"/>
      <c r="L66" s="404"/>
      <c r="M66" s="404"/>
      <c r="N66" s="404"/>
      <c r="O66" s="404"/>
      <c r="P66" s="404"/>
      <c r="Q66" s="404"/>
      <c r="R66" s="404"/>
      <c r="S66" s="404"/>
      <c r="T66" s="404"/>
      <c r="U66" s="404"/>
      <c r="V66" s="404"/>
      <c r="W66" s="404"/>
      <c r="X66" s="1"/>
      <c r="Z66" s="1"/>
      <c r="AA66" s="1"/>
      <c r="AB66" s="1"/>
      <c r="AC66" s="1"/>
      <c r="AD66" s="1"/>
      <c r="AE66" s="1"/>
      <c r="AF66" s="1"/>
      <c r="AG66" s="1"/>
    </row>
    <row r="67" spans="1:33" s="3" customFormat="1" ht="3.75" customHeight="1">
      <c r="A67" s="405"/>
      <c r="B67" s="60"/>
      <c r="C67" s="60"/>
      <c r="D67" s="60"/>
      <c r="E67" s="60"/>
      <c r="F67" s="60"/>
      <c r="I67" s="60"/>
      <c r="J67" s="60"/>
      <c r="K67" s="60"/>
      <c r="L67" s="60"/>
      <c r="M67" s="60"/>
      <c r="N67" s="60"/>
      <c r="O67" s="60"/>
      <c r="P67" s="60"/>
      <c r="Q67" s="60"/>
      <c r="R67" s="60"/>
      <c r="S67" s="60"/>
      <c r="T67" s="60"/>
      <c r="U67" s="60"/>
      <c r="V67" s="60"/>
      <c r="W67" s="11"/>
      <c r="X67" s="1"/>
      <c r="Z67" s="1"/>
      <c r="AA67" s="1"/>
      <c r="AB67" s="1"/>
      <c r="AC67" s="1"/>
      <c r="AD67" s="1"/>
      <c r="AE67" s="1"/>
      <c r="AF67" s="1"/>
      <c r="AG67" s="1"/>
    </row>
    <row r="68" spans="1:33" s="3" customFormat="1" ht="27" customHeight="1">
      <c r="A68" s="164" t="s">
        <v>26</v>
      </c>
      <c r="B68" s="166"/>
      <c r="C68" s="406" t="s">
        <v>877</v>
      </c>
      <c r="D68" s="60"/>
      <c r="E68" s="163" t="s">
        <v>27</v>
      </c>
      <c r="F68" s="163"/>
      <c r="G68" s="407" t="s">
        <v>890</v>
      </c>
      <c r="H68" s="407"/>
      <c r="I68" s="407"/>
      <c r="J68" s="407"/>
      <c r="K68" s="60"/>
      <c r="L68" s="60"/>
      <c r="M68" s="163" t="s">
        <v>28</v>
      </c>
      <c r="N68" s="163"/>
      <c r="O68" s="163"/>
      <c r="P68" s="163"/>
      <c r="Q68" s="407" t="s">
        <v>1028</v>
      </c>
      <c r="R68" s="407"/>
      <c r="S68" s="407"/>
      <c r="T68" s="407"/>
      <c r="U68" s="407"/>
      <c r="V68" s="407"/>
      <c r="W68" s="407"/>
      <c r="X68" s="1"/>
      <c r="Z68" s="1"/>
      <c r="AA68" s="1"/>
      <c r="AB68" s="1"/>
      <c r="AC68" s="1"/>
      <c r="AD68" s="1"/>
      <c r="AE68" s="1"/>
      <c r="AF68" s="1"/>
      <c r="AG68" s="1"/>
    </row>
    <row r="69" spans="1:33" s="3" customFormat="1" ht="5.25" customHeight="1">
      <c r="A69" s="405"/>
      <c r="B69" s="60"/>
      <c r="C69" s="60"/>
      <c r="D69" s="60"/>
      <c r="E69" s="60"/>
      <c r="F69" s="60"/>
      <c r="I69" s="60"/>
      <c r="J69" s="60"/>
      <c r="K69" s="60"/>
      <c r="L69" s="60"/>
      <c r="M69" s="60"/>
      <c r="N69" s="60"/>
      <c r="O69" s="60"/>
      <c r="P69" s="60"/>
      <c r="Q69" s="60"/>
      <c r="R69" s="60"/>
      <c r="S69" s="60"/>
      <c r="T69" s="60"/>
      <c r="U69" s="60"/>
      <c r="V69" s="60"/>
      <c r="W69" s="11"/>
      <c r="X69" s="1"/>
      <c r="Z69" s="1"/>
      <c r="AA69" s="1"/>
      <c r="AB69" s="1"/>
      <c r="AC69" s="1"/>
      <c r="AD69" s="1"/>
      <c r="AE69" s="1"/>
      <c r="AF69" s="1"/>
      <c r="AG69" s="1"/>
    </row>
    <row r="70" spans="1:33" s="3" customFormat="1" ht="27" customHeight="1">
      <c r="A70" s="164" t="s">
        <v>29</v>
      </c>
      <c r="B70" s="166"/>
      <c r="C70" s="408" t="s">
        <v>878</v>
      </c>
      <c r="D70" s="60"/>
      <c r="E70" s="164" t="s">
        <v>30</v>
      </c>
      <c r="F70" s="166"/>
      <c r="G70" s="407" t="s">
        <v>880</v>
      </c>
      <c r="H70" s="407"/>
      <c r="I70" s="407"/>
      <c r="J70" s="407"/>
      <c r="K70" s="60"/>
      <c r="L70" s="60"/>
      <c r="M70" s="163" t="s">
        <v>31</v>
      </c>
      <c r="N70" s="163"/>
      <c r="O70" s="163"/>
      <c r="P70" s="163"/>
      <c r="Q70" s="407" t="s">
        <v>882</v>
      </c>
      <c r="R70" s="407"/>
      <c r="S70" s="407"/>
      <c r="T70" s="407"/>
      <c r="U70" s="407"/>
      <c r="V70" s="407"/>
      <c r="W70" s="407"/>
      <c r="X70" s="1"/>
      <c r="Z70" s="1"/>
      <c r="AA70" s="1"/>
      <c r="AB70" s="1"/>
      <c r="AC70" s="1"/>
      <c r="AD70" s="1"/>
      <c r="AE70" s="1"/>
      <c r="AF70" s="1"/>
      <c r="AG70" s="1"/>
    </row>
    <row r="71" spans="1:33" s="3" customFormat="1" ht="5.25" customHeight="1">
      <c r="A71" s="60"/>
      <c r="B71" s="60"/>
      <c r="C71" s="60"/>
      <c r="D71" s="60"/>
      <c r="E71" s="60"/>
      <c r="F71" s="60"/>
      <c r="G71" s="60"/>
      <c r="H71" s="60"/>
      <c r="I71" s="60"/>
      <c r="J71" s="60"/>
      <c r="K71" s="60"/>
      <c r="L71" s="60"/>
      <c r="M71" s="60"/>
      <c r="N71" s="60"/>
      <c r="O71" s="60"/>
      <c r="P71" s="60"/>
      <c r="Q71" s="60"/>
      <c r="R71" s="60"/>
      <c r="S71" s="60"/>
      <c r="T71" s="60"/>
      <c r="U71" s="60"/>
      <c r="V71" s="60"/>
      <c r="W71" s="17"/>
      <c r="X71" s="1"/>
      <c r="Z71" s="1"/>
      <c r="AA71" s="1"/>
      <c r="AB71" s="1"/>
      <c r="AC71" s="1"/>
      <c r="AD71" s="1"/>
      <c r="AE71" s="1"/>
      <c r="AF71" s="1"/>
      <c r="AG71" s="1"/>
    </row>
    <row r="72" spans="1:33" s="3" customFormat="1" ht="15.75" customHeight="1">
      <c r="C72" s="163" t="s">
        <v>32</v>
      </c>
      <c r="D72" s="163"/>
      <c r="E72" s="163"/>
      <c r="F72" s="163"/>
      <c r="H72" s="60"/>
      <c r="I72" s="60"/>
      <c r="J72" s="60"/>
      <c r="O72" s="163" t="s">
        <v>33</v>
      </c>
      <c r="P72" s="163"/>
      <c r="Q72" s="163"/>
      <c r="R72" s="163"/>
      <c r="S72" s="163"/>
      <c r="T72" s="163"/>
      <c r="U72" s="163"/>
      <c r="V72" s="163"/>
      <c r="W72" s="11"/>
      <c r="X72" s="1"/>
      <c r="Z72" s="1"/>
      <c r="AA72" s="1"/>
      <c r="AB72" s="1"/>
      <c r="AC72" s="1"/>
      <c r="AD72" s="1"/>
      <c r="AE72" s="1"/>
      <c r="AF72" s="1"/>
      <c r="AG72" s="1"/>
    </row>
    <row r="73" spans="1:33" s="3" customFormat="1" ht="24.75" customHeight="1">
      <c r="A73" s="60"/>
      <c r="B73" s="60"/>
      <c r="C73" s="409">
        <v>1</v>
      </c>
      <c r="D73" s="60"/>
      <c r="E73" s="183">
        <v>2024</v>
      </c>
      <c r="F73" s="183"/>
      <c r="H73" s="60"/>
      <c r="I73" s="60"/>
      <c r="J73" s="60"/>
      <c r="O73" s="410">
        <v>191</v>
      </c>
      <c r="P73" s="410"/>
      <c r="Q73" s="410"/>
      <c r="R73" s="410"/>
      <c r="S73" s="410"/>
      <c r="T73" s="410"/>
      <c r="U73" s="410"/>
      <c r="V73" s="410"/>
      <c r="X73" s="1"/>
      <c r="Z73" s="1"/>
      <c r="AA73" s="1"/>
      <c r="AB73" s="1"/>
      <c r="AC73" s="1"/>
      <c r="AD73" s="1"/>
      <c r="AE73" s="1"/>
      <c r="AF73" s="1"/>
      <c r="AG73" s="1"/>
    </row>
    <row r="74" spans="1:33" s="19" customFormat="1" ht="12" customHeight="1">
      <c r="C74" s="411" t="s">
        <v>34</v>
      </c>
      <c r="D74" s="412"/>
      <c r="E74" s="413" t="s">
        <v>35</v>
      </c>
      <c r="F74" s="413"/>
      <c r="G74" s="412"/>
      <c r="I74" s="412"/>
      <c r="J74" s="412"/>
      <c r="K74" s="412"/>
      <c r="L74" s="412"/>
      <c r="M74" s="412"/>
      <c r="N74" s="412"/>
      <c r="O74" s="411"/>
      <c r="P74" s="411"/>
      <c r="Q74" s="411"/>
      <c r="R74" s="411"/>
      <c r="S74" s="411"/>
      <c r="T74" s="411"/>
      <c r="U74" s="411"/>
      <c r="V74" s="411"/>
      <c r="W74" s="22"/>
      <c r="X74" s="23"/>
      <c r="Z74" s="23"/>
      <c r="AA74" s="23"/>
      <c r="AB74" s="23"/>
      <c r="AC74" s="23"/>
      <c r="AD74" s="23"/>
      <c r="AE74" s="23"/>
      <c r="AF74" s="23"/>
      <c r="AG74" s="23"/>
    </row>
    <row r="75" spans="1:33" s="3" customFormat="1" ht="3" customHeight="1">
      <c r="A75" s="60"/>
      <c r="B75" s="60"/>
      <c r="C75" s="60"/>
      <c r="D75" s="60"/>
      <c r="E75" s="60"/>
      <c r="F75" s="60"/>
      <c r="G75" s="60"/>
      <c r="H75" s="60"/>
      <c r="I75" s="60"/>
      <c r="J75" s="60"/>
      <c r="K75" s="60"/>
      <c r="L75" s="60"/>
      <c r="M75" s="60"/>
      <c r="N75" s="60"/>
      <c r="O75" s="60"/>
      <c r="P75" s="60"/>
      <c r="Q75" s="60"/>
      <c r="R75" s="60"/>
      <c r="S75" s="60"/>
      <c r="T75" s="60"/>
      <c r="U75" s="60"/>
      <c r="V75" s="60"/>
      <c r="W75" s="11"/>
      <c r="X75" s="1"/>
      <c r="Z75" s="1"/>
      <c r="AA75" s="1"/>
      <c r="AB75" s="1"/>
      <c r="AC75" s="1"/>
      <c r="AD75" s="1"/>
      <c r="AE75" s="1"/>
      <c r="AF75" s="1"/>
      <c r="AG75" s="1"/>
    </row>
    <row r="76" spans="1:33" s="3" customFormat="1" ht="20.25" customHeight="1">
      <c r="A76" s="186" t="s">
        <v>36</v>
      </c>
      <c r="B76" s="186"/>
      <c r="C76" s="186"/>
      <c r="D76" s="186"/>
      <c r="E76" s="186"/>
      <c r="F76" s="186"/>
      <c r="G76" s="186"/>
      <c r="H76" s="186"/>
      <c r="I76" s="186"/>
      <c r="J76" s="186"/>
      <c r="K76" s="186"/>
      <c r="L76" s="186"/>
      <c r="M76" s="186"/>
      <c r="N76" s="186"/>
      <c r="O76" s="186"/>
      <c r="P76" s="186"/>
      <c r="Q76" s="186"/>
      <c r="R76" s="186"/>
      <c r="S76" s="186"/>
      <c r="T76" s="186"/>
      <c r="U76" s="186"/>
      <c r="V76" s="186"/>
      <c r="W76" s="186"/>
      <c r="X76" s="1"/>
      <c r="Z76" s="1"/>
      <c r="AA76" s="1"/>
      <c r="AB76" s="1"/>
      <c r="AC76" s="1"/>
      <c r="AD76" s="1"/>
      <c r="AE76" s="1"/>
      <c r="AF76" s="1"/>
      <c r="AG76" s="1"/>
    </row>
    <row r="77" spans="1:33" s="3" customFormat="1" ht="15.75" customHeight="1">
      <c r="A77" s="171" t="s">
        <v>37</v>
      </c>
      <c r="B77" s="172"/>
      <c r="C77" s="163" t="s">
        <v>25</v>
      </c>
      <c r="D77" s="163"/>
      <c r="E77" s="175" t="s">
        <v>38</v>
      </c>
      <c r="F77" s="164" t="s">
        <v>39</v>
      </c>
      <c r="G77" s="165"/>
      <c r="H77" s="165"/>
      <c r="I77" s="165"/>
      <c r="J77" s="165"/>
      <c r="K77" s="165"/>
      <c r="L77" s="165"/>
      <c r="M77" s="165"/>
      <c r="N77" s="165"/>
      <c r="O77" s="165"/>
      <c r="P77" s="165"/>
      <c r="Q77" s="165"/>
      <c r="R77" s="165"/>
      <c r="S77" s="165"/>
      <c r="T77" s="166"/>
      <c r="U77" s="76"/>
      <c r="V77" s="177" t="s">
        <v>40</v>
      </c>
      <c r="W77" s="163" t="s">
        <v>41</v>
      </c>
      <c r="X77" s="1"/>
      <c r="Z77" s="1"/>
      <c r="AA77" s="1"/>
      <c r="AB77" s="1"/>
      <c r="AC77" s="1"/>
      <c r="AD77" s="1"/>
      <c r="AE77" s="1"/>
      <c r="AF77" s="1"/>
      <c r="AG77" s="1"/>
    </row>
    <row r="78" spans="1:33" ht="18.75" customHeight="1">
      <c r="A78" s="173"/>
      <c r="B78" s="174"/>
      <c r="C78" s="163"/>
      <c r="D78" s="163"/>
      <c r="E78" s="176"/>
      <c r="F78" s="179" t="s">
        <v>42</v>
      </c>
      <c r="G78" s="180"/>
      <c r="H78" s="181"/>
      <c r="I78" s="25" t="s">
        <v>43</v>
      </c>
      <c r="J78" s="25" t="s">
        <v>44</v>
      </c>
      <c r="K78" s="25" t="s">
        <v>45</v>
      </c>
      <c r="L78" s="25" t="s">
        <v>46</v>
      </c>
      <c r="M78" s="25" t="s">
        <v>47</v>
      </c>
      <c r="N78" s="25" t="s">
        <v>48</v>
      </c>
      <c r="O78" s="25" t="s">
        <v>49</v>
      </c>
      <c r="P78" s="25" t="s">
        <v>50</v>
      </c>
      <c r="Q78" s="25" t="s">
        <v>51</v>
      </c>
      <c r="R78" s="25" t="s">
        <v>52</v>
      </c>
      <c r="S78" s="25" t="s">
        <v>53</v>
      </c>
      <c r="T78" s="25" t="s">
        <v>54</v>
      </c>
      <c r="U78" s="26"/>
      <c r="V78" s="178"/>
      <c r="W78" s="163"/>
    </row>
    <row r="79" spans="1:33" ht="29.25" customHeight="1">
      <c r="A79" s="167" t="s">
        <v>55</v>
      </c>
      <c r="B79" s="167"/>
      <c r="C79" s="182" t="s">
        <v>1026</v>
      </c>
      <c r="D79" s="182"/>
      <c r="E79" s="27" t="s">
        <v>1231</v>
      </c>
      <c r="F79" s="149" t="s">
        <v>56</v>
      </c>
      <c r="G79" s="150"/>
      <c r="H79" s="151"/>
      <c r="I79" s="59">
        <f>+I110+I139+I168+I197</f>
        <v>23</v>
      </c>
      <c r="J79" s="59">
        <f t="shared" ref="J79:T79" si="2">+J110+J139+J168+J197</f>
        <v>18</v>
      </c>
      <c r="K79" s="59">
        <f t="shared" si="2"/>
        <v>18</v>
      </c>
      <c r="L79" s="59">
        <f t="shared" si="2"/>
        <v>18</v>
      </c>
      <c r="M79" s="59">
        <f t="shared" si="2"/>
        <v>18</v>
      </c>
      <c r="N79" s="59">
        <f t="shared" si="2"/>
        <v>18</v>
      </c>
      <c r="O79" s="59">
        <f t="shared" si="2"/>
        <v>18</v>
      </c>
      <c r="P79" s="59">
        <f t="shared" si="2"/>
        <v>18</v>
      </c>
      <c r="Q79" s="59">
        <f t="shared" si="2"/>
        <v>18</v>
      </c>
      <c r="R79" s="59">
        <f t="shared" si="2"/>
        <v>18</v>
      </c>
      <c r="S79" s="59">
        <f t="shared" si="2"/>
        <v>3</v>
      </c>
      <c r="T79" s="59">
        <f t="shared" si="2"/>
        <v>3</v>
      </c>
      <c r="U79" s="30"/>
      <c r="V79" s="77">
        <f>IF(SUM(I79:T79)=0,"",SUM(I79:T79))</f>
        <v>191</v>
      </c>
      <c r="W79" s="142">
        <f>IF(ISERROR(V84/V79)=TRUE,"",(V84/V79))</f>
        <v>0.95287958115183247</v>
      </c>
      <c r="Y79" s="1"/>
    </row>
    <row r="80" spans="1:33" ht="30" customHeight="1">
      <c r="A80" s="167" t="s">
        <v>57</v>
      </c>
      <c r="B80" s="167"/>
      <c r="C80" s="182"/>
      <c r="D80" s="182"/>
      <c r="E80" s="27"/>
      <c r="F80" s="149" t="s">
        <v>58</v>
      </c>
      <c r="G80" s="150"/>
      <c r="H80" s="151"/>
      <c r="I80" s="30"/>
      <c r="J80" s="30"/>
      <c r="K80" s="30"/>
      <c r="L80" s="30"/>
      <c r="M80" s="30"/>
      <c r="N80" s="30"/>
      <c r="O80" s="30"/>
      <c r="P80" s="30"/>
      <c r="Q80" s="30"/>
      <c r="R80" s="30"/>
      <c r="S80" s="30"/>
      <c r="T80" s="30"/>
      <c r="U80" s="30"/>
      <c r="V80" s="77" t="str">
        <f>IF(SUM(I80:T80)=0,"",SUM(I80:T80))</f>
        <v/>
      </c>
      <c r="W80" s="142"/>
      <c r="Y80" s="1"/>
      <c r="AA80" s="3"/>
    </row>
    <row r="81" spans="1:33" ht="17.25" customHeight="1">
      <c r="A81" s="170" t="s">
        <v>59</v>
      </c>
      <c r="B81" s="170"/>
      <c r="C81" s="170"/>
      <c r="D81" s="170"/>
      <c r="E81" s="170"/>
      <c r="F81" s="170"/>
      <c r="G81" s="170"/>
      <c r="H81" s="170"/>
      <c r="I81" s="170"/>
      <c r="J81" s="170"/>
      <c r="K81" s="170"/>
      <c r="L81" s="170"/>
      <c r="M81" s="170"/>
      <c r="N81" s="170"/>
      <c r="O81" s="170"/>
      <c r="P81" s="170"/>
      <c r="Q81" s="170"/>
      <c r="R81" s="170"/>
      <c r="S81" s="170"/>
      <c r="T81" s="170"/>
      <c r="U81" s="170"/>
      <c r="V81" s="170"/>
      <c r="W81" s="170"/>
    </row>
    <row r="82" spans="1:33" s="3" customFormat="1" ht="15.75" customHeight="1">
      <c r="A82" s="171" t="s">
        <v>37</v>
      </c>
      <c r="B82" s="172"/>
      <c r="C82" s="163" t="s">
        <v>25</v>
      </c>
      <c r="D82" s="163"/>
      <c r="E82" s="175" t="s">
        <v>38</v>
      </c>
      <c r="F82" s="164" t="s">
        <v>39</v>
      </c>
      <c r="G82" s="165"/>
      <c r="H82" s="165"/>
      <c r="I82" s="165"/>
      <c r="J82" s="165"/>
      <c r="K82" s="165"/>
      <c r="L82" s="165"/>
      <c r="M82" s="165"/>
      <c r="N82" s="165"/>
      <c r="O82" s="165"/>
      <c r="P82" s="165"/>
      <c r="Q82" s="165"/>
      <c r="R82" s="165"/>
      <c r="S82" s="165"/>
      <c r="T82" s="166"/>
      <c r="U82" s="24"/>
      <c r="V82" s="177" t="s">
        <v>40</v>
      </c>
      <c r="W82" s="163" t="s">
        <v>60</v>
      </c>
      <c r="X82" s="1"/>
      <c r="Z82" s="1"/>
      <c r="AA82" s="1"/>
      <c r="AB82" s="1"/>
      <c r="AC82" s="1"/>
      <c r="AD82" s="1"/>
      <c r="AE82" s="1"/>
      <c r="AF82" s="1"/>
      <c r="AG82" s="1"/>
    </row>
    <row r="83" spans="1:33" ht="18.75" customHeight="1">
      <c r="A83" s="173"/>
      <c r="B83" s="174"/>
      <c r="C83" s="163"/>
      <c r="D83" s="163"/>
      <c r="E83" s="176"/>
      <c r="F83" s="179" t="s">
        <v>59</v>
      </c>
      <c r="G83" s="180"/>
      <c r="H83" s="181"/>
      <c r="I83" s="25" t="s">
        <v>43</v>
      </c>
      <c r="J83" s="25" t="s">
        <v>44</v>
      </c>
      <c r="K83" s="25" t="s">
        <v>45</v>
      </c>
      <c r="L83" s="25" t="s">
        <v>46</v>
      </c>
      <c r="M83" s="25" t="s">
        <v>47</v>
      </c>
      <c r="N83" s="25" t="s">
        <v>48</v>
      </c>
      <c r="O83" s="25" t="s">
        <v>49</v>
      </c>
      <c r="P83" s="25" t="s">
        <v>50</v>
      </c>
      <c r="Q83" s="25" t="s">
        <v>51</v>
      </c>
      <c r="R83" s="25" t="s">
        <v>52</v>
      </c>
      <c r="S83" s="25" t="s">
        <v>53</v>
      </c>
      <c r="T83" s="25" t="s">
        <v>54</v>
      </c>
      <c r="U83" s="26"/>
      <c r="V83" s="178"/>
      <c r="W83" s="163"/>
    </row>
    <row r="84" spans="1:33" ht="28.5" customHeight="1">
      <c r="A84" s="167" t="s">
        <v>55</v>
      </c>
      <c r="B84" s="167"/>
      <c r="C84" s="168" t="str">
        <f>IF(C79=0,"",C79)</f>
        <v>La administración municipal dota al municipio de la infraestructura básica necesaria para detonar el desarrollo de la cabecera municipal y de las comunidades. ejerce los recursos para el pago de servicios relacionados con la obra pública.Implementa políticas públicas de crecimiento urbano ordenado del municipio y cuenta con servicios basicos de urbanizacion operando adecuadamente</v>
      </c>
      <c r="D84" s="169"/>
      <c r="E84" s="79" t="str">
        <f>IF(E79=0,"",E79)</f>
        <v>Proyectos de obra</v>
      </c>
      <c r="F84" s="149" t="s">
        <v>61</v>
      </c>
      <c r="G84" s="150"/>
      <c r="H84" s="151"/>
      <c r="I84" s="59">
        <f>+I115+I144+I173+I202</f>
        <v>23</v>
      </c>
      <c r="J84" s="59">
        <f t="shared" ref="J84:T84" si="3">+J115+J144+J173+J202</f>
        <v>18</v>
      </c>
      <c r="K84" s="59">
        <f t="shared" si="3"/>
        <v>18</v>
      </c>
      <c r="L84" s="59">
        <f t="shared" si="3"/>
        <v>18</v>
      </c>
      <c r="M84" s="59">
        <f t="shared" si="3"/>
        <v>18</v>
      </c>
      <c r="N84" s="59">
        <f t="shared" si="3"/>
        <v>18</v>
      </c>
      <c r="O84" s="59">
        <f t="shared" si="3"/>
        <v>14</v>
      </c>
      <c r="P84" s="59">
        <f t="shared" si="3"/>
        <v>16</v>
      </c>
      <c r="Q84" s="59">
        <f t="shared" si="3"/>
        <v>16</v>
      </c>
      <c r="R84" s="59">
        <f t="shared" si="3"/>
        <v>17</v>
      </c>
      <c r="S84" s="59">
        <f t="shared" si="3"/>
        <v>3</v>
      </c>
      <c r="T84" s="59">
        <f t="shared" si="3"/>
        <v>3</v>
      </c>
      <c r="U84" s="30"/>
      <c r="V84" s="77">
        <f>IF(SUM(I84:T84)=0,"",SUM(I84:T84))</f>
        <v>182</v>
      </c>
      <c r="W84" s="142">
        <f>IF(ISERROR(V84/V79)=TRUE,"",(V84/V79))</f>
        <v>0.95287958115183247</v>
      </c>
      <c r="Y84" s="1"/>
    </row>
    <row r="85" spans="1:33" ht="28.5" customHeight="1">
      <c r="A85" s="167" t="s">
        <v>57</v>
      </c>
      <c r="B85" s="167"/>
      <c r="C85" s="168" t="str">
        <f>IF(C80=0,"",C80)</f>
        <v/>
      </c>
      <c r="D85" s="169"/>
      <c r="E85" s="79" t="str">
        <f>IF(E80=0,"",E80)</f>
        <v/>
      </c>
      <c r="F85" s="149" t="s">
        <v>62</v>
      </c>
      <c r="G85" s="150"/>
      <c r="H85" s="151"/>
      <c r="I85" s="30"/>
      <c r="J85" s="30"/>
      <c r="K85" s="30"/>
      <c r="L85" s="30"/>
      <c r="M85" s="30"/>
      <c r="N85" s="30"/>
      <c r="O85" s="30"/>
      <c r="P85" s="30"/>
      <c r="Q85" s="30"/>
      <c r="R85" s="30"/>
      <c r="S85" s="30"/>
      <c r="T85" s="30"/>
      <c r="U85" s="30"/>
      <c r="V85" s="77" t="str">
        <f>IF(SUM(I85:T85)=0,"",SUM(I85:T85))</f>
        <v/>
      </c>
      <c r="W85" s="142"/>
      <c r="Y85" s="1"/>
      <c r="AA85" s="3"/>
    </row>
    <row r="86" spans="1:33" ht="5.25" customHeight="1">
      <c r="A86" s="414"/>
      <c r="B86" s="414"/>
      <c r="C86" s="414"/>
      <c r="D86" s="415"/>
      <c r="E86" s="415"/>
      <c r="F86" s="33"/>
      <c r="G86" s="33"/>
      <c r="H86" s="33"/>
      <c r="I86" s="415"/>
      <c r="J86" s="416"/>
      <c r="K86" s="416"/>
      <c r="L86" s="416"/>
      <c r="M86" s="416"/>
      <c r="N86" s="416"/>
      <c r="O86" s="416"/>
      <c r="P86" s="416"/>
      <c r="Q86" s="416"/>
      <c r="R86" s="416"/>
      <c r="S86" s="416"/>
      <c r="T86" s="416"/>
      <c r="U86" s="416"/>
      <c r="V86" s="417"/>
      <c r="W86" s="36"/>
    </row>
    <row r="87" spans="1:33" ht="16.5" customHeight="1">
      <c r="A87" s="418" t="s">
        <v>63</v>
      </c>
      <c r="B87" s="418"/>
      <c r="C87" s="418"/>
      <c r="D87" s="418"/>
      <c r="E87" s="418"/>
      <c r="F87" s="418"/>
      <c r="G87" s="418"/>
      <c r="H87" s="418"/>
      <c r="I87" s="418"/>
      <c r="J87" s="418"/>
      <c r="K87" s="418"/>
      <c r="L87" s="418"/>
      <c r="M87" s="418"/>
      <c r="N87" s="418"/>
      <c r="O87" s="418"/>
      <c r="P87" s="418"/>
      <c r="Q87" s="418"/>
      <c r="R87" s="418"/>
      <c r="S87" s="418"/>
      <c r="T87" s="418"/>
      <c r="U87" s="418"/>
      <c r="V87" s="418"/>
      <c r="W87" s="38">
        <f>IF(ISERROR(V84/V79)=TRUE,"",(V84/V79))</f>
        <v>0.95287958115183247</v>
      </c>
    </row>
    <row r="88" spans="1:33" ht="6.75" customHeight="1">
      <c r="A88" s="419"/>
      <c r="B88" s="419"/>
      <c r="C88" s="419"/>
      <c r="D88" s="419"/>
      <c r="E88" s="419"/>
      <c r="F88" s="419"/>
      <c r="G88" s="419"/>
      <c r="H88" s="419"/>
      <c r="I88" s="419"/>
      <c r="J88" s="419"/>
      <c r="K88" s="419"/>
      <c r="L88" s="419"/>
      <c r="M88" s="419"/>
      <c r="N88" s="419"/>
      <c r="O88" s="419"/>
      <c r="P88" s="419"/>
      <c r="Q88" s="419"/>
      <c r="R88" s="419"/>
      <c r="S88" s="419"/>
      <c r="T88" s="419"/>
      <c r="U88" s="419"/>
      <c r="V88" s="419"/>
      <c r="W88" s="39"/>
    </row>
    <row r="89" spans="1:33" s="3" customFormat="1" ht="33" customHeight="1">
      <c r="A89" s="153" t="s">
        <v>64</v>
      </c>
      <c r="B89" s="420"/>
      <c r="C89" s="420"/>
      <c r="D89" s="420"/>
      <c r="E89" s="420"/>
      <c r="F89" s="421"/>
      <c r="G89" s="422"/>
      <c r="H89" s="422"/>
      <c r="I89" s="422"/>
      <c r="J89" s="422"/>
      <c r="K89" s="422"/>
      <c r="L89" s="422"/>
      <c r="M89" s="422"/>
      <c r="N89" s="422"/>
      <c r="O89" s="422"/>
      <c r="P89" s="422"/>
      <c r="Q89" s="422"/>
      <c r="R89" s="422"/>
      <c r="S89" s="422"/>
      <c r="T89" s="422"/>
      <c r="U89" s="422"/>
      <c r="V89" s="422"/>
      <c r="W89" s="423"/>
      <c r="X89" s="1"/>
      <c r="Z89" s="1"/>
      <c r="AA89" s="1"/>
      <c r="AB89" s="1"/>
      <c r="AC89" s="1"/>
      <c r="AD89" s="1"/>
      <c r="AE89" s="1"/>
      <c r="AF89" s="1"/>
      <c r="AG89" s="1"/>
    </row>
    <row r="90" spans="1:33" s="3" customFormat="1" ht="7.5" customHeight="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
      <c r="Z90" s="1"/>
      <c r="AA90" s="1"/>
      <c r="AB90" s="1"/>
      <c r="AC90" s="1"/>
      <c r="AD90" s="1"/>
      <c r="AE90" s="1"/>
      <c r="AF90" s="1"/>
      <c r="AG90" s="1"/>
    </row>
    <row r="91" spans="1:33" s="3" customFormat="1" ht="15" customHeight="1">
      <c r="A91" s="395" t="s">
        <v>66</v>
      </c>
      <c r="B91" s="396"/>
      <c r="C91" s="396"/>
      <c r="D91" s="396"/>
      <c r="E91" s="396"/>
      <c r="F91" s="396"/>
      <c r="G91" s="396"/>
      <c r="H91" s="396"/>
      <c r="I91" s="396"/>
      <c r="J91" s="396"/>
      <c r="K91" s="396"/>
      <c r="L91" s="396"/>
      <c r="M91" s="396"/>
      <c r="N91" s="396"/>
      <c r="O91" s="396"/>
      <c r="P91" s="396"/>
      <c r="Q91" s="396"/>
      <c r="R91" s="396"/>
      <c r="S91" s="396"/>
      <c r="T91" s="396"/>
      <c r="U91" s="396"/>
      <c r="V91" s="396"/>
      <c r="W91" s="397"/>
      <c r="X91" s="1"/>
      <c r="Z91" s="1"/>
      <c r="AA91" s="1"/>
      <c r="AB91" s="1"/>
      <c r="AC91" s="1"/>
      <c r="AD91" s="1"/>
      <c r="AE91" s="1"/>
      <c r="AF91" s="1"/>
      <c r="AG91" s="1"/>
    </row>
    <row r="92" spans="1:33" s="3" customFormat="1" ht="3.75" customHeight="1">
      <c r="A92" s="47"/>
      <c r="B92" s="48"/>
      <c r="C92" s="48"/>
      <c r="D92" s="48"/>
      <c r="E92" s="48"/>
      <c r="F92" s="48"/>
      <c r="G92" s="48"/>
      <c r="H92" s="48"/>
      <c r="I92" s="48"/>
      <c r="J92" s="48"/>
      <c r="K92" s="48"/>
      <c r="L92" s="48"/>
      <c r="M92" s="48"/>
      <c r="N92" s="48"/>
      <c r="O92" s="48"/>
      <c r="P92" s="48"/>
      <c r="Q92" s="48"/>
      <c r="R92" s="48"/>
      <c r="S92" s="48"/>
      <c r="T92" s="48"/>
      <c r="U92" s="48"/>
      <c r="V92" s="48"/>
      <c r="W92" s="48"/>
      <c r="X92" s="1"/>
      <c r="Z92" s="1"/>
      <c r="AA92" s="1"/>
      <c r="AB92" s="1"/>
      <c r="AC92" s="1"/>
      <c r="AD92" s="1"/>
      <c r="AE92" s="1"/>
      <c r="AF92" s="1"/>
      <c r="AG92" s="1"/>
    </row>
    <row r="93" spans="1:33" s="13" customFormat="1" ht="48" customHeight="1">
      <c r="A93" s="163" t="s">
        <v>67</v>
      </c>
      <c r="B93" s="163"/>
      <c r="C93" s="398" t="s">
        <v>1029</v>
      </c>
      <c r="D93" s="399"/>
      <c r="E93" s="399"/>
      <c r="F93" s="399"/>
      <c r="G93" s="399"/>
      <c r="H93" s="399"/>
      <c r="I93" s="399"/>
      <c r="J93" s="399"/>
      <c r="K93" s="399"/>
      <c r="L93" s="399"/>
      <c r="M93" s="399"/>
      <c r="N93" s="399"/>
      <c r="O93" s="399"/>
      <c r="P93" s="399"/>
      <c r="Q93" s="399"/>
      <c r="R93" s="399"/>
      <c r="S93" s="399"/>
      <c r="T93" s="399"/>
      <c r="U93" s="399"/>
      <c r="V93" s="399"/>
      <c r="W93" s="400"/>
      <c r="X93" s="12"/>
      <c r="Z93" s="12"/>
      <c r="AA93" s="12"/>
      <c r="AB93" s="12"/>
      <c r="AC93" s="12"/>
      <c r="AD93" s="12"/>
      <c r="AE93" s="12"/>
      <c r="AF93" s="12"/>
      <c r="AG93" s="12"/>
    </row>
    <row r="94" spans="1:33" s="3" customFormat="1" ht="6" customHeight="1">
      <c r="A94" s="46"/>
      <c r="B94" s="46"/>
      <c r="C94" s="46"/>
      <c r="D94" s="46"/>
      <c r="E94" s="46"/>
      <c r="F94" s="46"/>
      <c r="G94" s="46"/>
      <c r="H94" s="46"/>
      <c r="I94" s="46"/>
      <c r="J94" s="46"/>
      <c r="K94" s="46"/>
      <c r="L94" s="46"/>
      <c r="M94" s="46"/>
      <c r="N94" s="46"/>
      <c r="O94" s="46"/>
      <c r="P94" s="46"/>
      <c r="Q94" s="46"/>
      <c r="R94" s="46"/>
      <c r="S94" s="46"/>
      <c r="T94" s="46"/>
      <c r="U94" s="46"/>
      <c r="V94" s="46"/>
      <c r="W94" s="46"/>
      <c r="X94" s="1"/>
      <c r="Z94" s="1"/>
      <c r="AA94" s="1"/>
      <c r="AB94" s="1"/>
      <c r="AC94" s="1"/>
      <c r="AD94" s="1"/>
      <c r="AE94" s="1"/>
      <c r="AF94" s="1"/>
      <c r="AG94" s="1"/>
    </row>
    <row r="95" spans="1:33" s="3" customFormat="1" ht="13.5" customHeight="1">
      <c r="A95" s="401" t="s">
        <v>24</v>
      </c>
      <c r="B95" s="402"/>
      <c r="C95" s="402"/>
      <c r="D95" s="402"/>
      <c r="E95" s="402"/>
      <c r="F95" s="402"/>
      <c r="G95" s="402"/>
      <c r="H95" s="402"/>
      <c r="I95" s="402"/>
      <c r="J95" s="402"/>
      <c r="K95" s="402"/>
      <c r="L95" s="402"/>
      <c r="M95" s="402"/>
      <c r="N95" s="402"/>
      <c r="O95" s="402"/>
      <c r="P95" s="402"/>
      <c r="Q95" s="402"/>
      <c r="R95" s="402"/>
      <c r="S95" s="402"/>
      <c r="T95" s="402"/>
      <c r="U95" s="402"/>
      <c r="V95" s="402"/>
      <c r="W95" s="403"/>
      <c r="X95" s="1"/>
      <c r="Z95" s="1"/>
      <c r="AA95" s="1"/>
      <c r="AB95" s="1"/>
      <c r="AC95" s="1"/>
      <c r="AD95" s="1"/>
      <c r="AE95" s="1"/>
      <c r="AF95" s="1"/>
      <c r="AG95" s="1"/>
    </row>
    <row r="96" spans="1:33" s="3" customFormat="1" ht="4.5" customHeight="1">
      <c r="A96" s="60"/>
      <c r="B96" s="60"/>
      <c r="C96" s="60"/>
      <c r="D96" s="60"/>
      <c r="E96" s="60"/>
      <c r="F96" s="60"/>
      <c r="G96" s="60"/>
      <c r="H96" s="60"/>
      <c r="I96" s="60"/>
      <c r="J96" s="60"/>
      <c r="K96" s="60"/>
      <c r="L96" s="60"/>
      <c r="M96" s="60"/>
      <c r="N96" s="60"/>
      <c r="O96" s="60"/>
      <c r="P96" s="60"/>
      <c r="Q96" s="60"/>
      <c r="R96" s="60"/>
      <c r="S96" s="60"/>
      <c r="T96" s="60"/>
      <c r="U96" s="60"/>
      <c r="V96" s="60"/>
      <c r="W96" s="11"/>
      <c r="X96" s="1"/>
      <c r="Z96" s="1"/>
      <c r="AA96" s="1"/>
      <c r="AB96" s="1"/>
      <c r="AC96" s="1"/>
      <c r="AD96" s="1"/>
      <c r="AE96" s="1"/>
      <c r="AF96" s="1"/>
      <c r="AG96" s="1"/>
    </row>
    <row r="97" spans="1:33" s="3" customFormat="1" ht="30" customHeight="1">
      <c r="A97" s="163" t="s">
        <v>25</v>
      </c>
      <c r="B97" s="163"/>
      <c r="C97" s="404" t="s">
        <v>1030</v>
      </c>
      <c r="D97" s="404"/>
      <c r="E97" s="404"/>
      <c r="F97" s="404"/>
      <c r="G97" s="404"/>
      <c r="H97" s="404"/>
      <c r="I97" s="404"/>
      <c r="J97" s="404"/>
      <c r="K97" s="404"/>
      <c r="L97" s="404"/>
      <c r="M97" s="404"/>
      <c r="N97" s="404"/>
      <c r="O97" s="404"/>
      <c r="P97" s="404"/>
      <c r="Q97" s="404"/>
      <c r="R97" s="404"/>
      <c r="S97" s="404"/>
      <c r="T97" s="404"/>
      <c r="U97" s="404"/>
      <c r="V97" s="404"/>
      <c r="W97" s="404"/>
      <c r="X97" s="1"/>
      <c r="Z97" s="1"/>
      <c r="AA97" s="1"/>
      <c r="AB97" s="1"/>
      <c r="AC97" s="1"/>
      <c r="AD97" s="1"/>
      <c r="AE97" s="1"/>
      <c r="AF97" s="1"/>
      <c r="AG97" s="1"/>
    </row>
    <row r="98" spans="1:33" s="3" customFormat="1" ht="3.75" customHeight="1">
      <c r="A98" s="405"/>
      <c r="B98" s="60"/>
      <c r="C98" s="60"/>
      <c r="D98" s="60"/>
      <c r="E98" s="60"/>
      <c r="F98" s="60"/>
      <c r="I98" s="60"/>
      <c r="J98" s="60"/>
      <c r="K98" s="60"/>
      <c r="L98" s="60"/>
      <c r="M98" s="60"/>
      <c r="N98" s="60"/>
      <c r="O98" s="60"/>
      <c r="P98" s="60"/>
      <c r="Q98" s="60"/>
      <c r="R98" s="60"/>
      <c r="S98" s="60"/>
      <c r="T98" s="60"/>
      <c r="U98" s="60"/>
      <c r="V98" s="60"/>
      <c r="W98" s="11"/>
      <c r="X98" s="1"/>
      <c r="Z98" s="1"/>
      <c r="AA98" s="1"/>
      <c r="AB98" s="1"/>
      <c r="AC98" s="1"/>
      <c r="AD98" s="1"/>
      <c r="AE98" s="1"/>
      <c r="AF98" s="1"/>
      <c r="AG98" s="1"/>
    </row>
    <row r="99" spans="1:33" s="3" customFormat="1" ht="27" customHeight="1">
      <c r="A99" s="164" t="s">
        <v>26</v>
      </c>
      <c r="B99" s="166"/>
      <c r="C99" s="406" t="s">
        <v>877</v>
      </c>
      <c r="D99" s="60"/>
      <c r="E99" s="163" t="s">
        <v>27</v>
      </c>
      <c r="F99" s="163"/>
      <c r="G99" s="407" t="s">
        <v>890</v>
      </c>
      <c r="H99" s="407"/>
      <c r="I99" s="407"/>
      <c r="J99" s="407"/>
      <c r="K99" s="60"/>
      <c r="L99" s="60"/>
      <c r="M99" s="163" t="s">
        <v>28</v>
      </c>
      <c r="N99" s="163"/>
      <c r="O99" s="163"/>
      <c r="P99" s="163"/>
      <c r="Q99" s="407" t="s">
        <v>1031</v>
      </c>
      <c r="R99" s="407"/>
      <c r="S99" s="407"/>
      <c r="T99" s="407"/>
      <c r="U99" s="407"/>
      <c r="V99" s="407"/>
      <c r="W99" s="407"/>
      <c r="X99" s="1"/>
      <c r="Z99" s="1"/>
      <c r="AA99" s="1"/>
      <c r="AB99" s="1"/>
      <c r="AC99" s="1"/>
      <c r="AD99" s="1"/>
      <c r="AE99" s="1"/>
      <c r="AF99" s="1"/>
      <c r="AG99" s="1"/>
    </row>
    <row r="100" spans="1:33" s="3" customFormat="1" ht="5.25" customHeight="1">
      <c r="A100" s="405"/>
      <c r="B100" s="60"/>
      <c r="C100" s="60"/>
      <c r="D100" s="60"/>
      <c r="E100" s="60"/>
      <c r="F100" s="60"/>
      <c r="I100" s="60"/>
      <c r="J100" s="60"/>
      <c r="K100" s="60"/>
      <c r="L100" s="60"/>
      <c r="M100" s="60"/>
      <c r="N100" s="60"/>
      <c r="O100" s="60"/>
      <c r="P100" s="60"/>
      <c r="Q100" s="60"/>
      <c r="R100" s="60"/>
      <c r="S100" s="60"/>
      <c r="T100" s="60"/>
      <c r="U100" s="60"/>
      <c r="V100" s="60"/>
      <c r="W100" s="11"/>
      <c r="X100" s="1"/>
      <c r="Z100" s="1"/>
      <c r="AA100" s="1"/>
      <c r="AB100" s="1"/>
      <c r="AC100" s="1"/>
      <c r="AD100" s="1"/>
      <c r="AE100" s="1"/>
      <c r="AF100" s="1"/>
      <c r="AG100" s="1"/>
    </row>
    <row r="101" spans="1:33" s="3" customFormat="1" ht="27" customHeight="1">
      <c r="A101" s="164" t="s">
        <v>29</v>
      </c>
      <c r="B101" s="166"/>
      <c r="C101" s="408" t="s">
        <v>878</v>
      </c>
      <c r="D101" s="60"/>
      <c r="E101" s="164" t="s">
        <v>30</v>
      </c>
      <c r="F101" s="166"/>
      <c r="G101" s="407" t="s">
        <v>880</v>
      </c>
      <c r="H101" s="407"/>
      <c r="I101" s="407"/>
      <c r="J101" s="407"/>
      <c r="K101" s="60"/>
      <c r="L101" s="60"/>
      <c r="M101" s="163" t="s">
        <v>31</v>
      </c>
      <c r="N101" s="163"/>
      <c r="O101" s="163"/>
      <c r="P101" s="163"/>
      <c r="Q101" s="407" t="s">
        <v>882</v>
      </c>
      <c r="R101" s="407"/>
      <c r="S101" s="407"/>
      <c r="T101" s="407"/>
      <c r="U101" s="407"/>
      <c r="V101" s="407"/>
      <c r="W101" s="407"/>
      <c r="X101" s="1"/>
      <c r="Z101" s="1"/>
      <c r="AA101" s="1"/>
      <c r="AB101" s="1"/>
      <c r="AC101" s="1"/>
      <c r="AD101" s="1"/>
      <c r="AE101" s="1"/>
      <c r="AF101" s="1"/>
      <c r="AG101" s="1"/>
    </row>
    <row r="102" spans="1:33" s="3" customFormat="1" ht="5.25" customHeight="1">
      <c r="A102" s="60"/>
      <c r="B102" s="60"/>
      <c r="C102" s="60"/>
      <c r="D102" s="60"/>
      <c r="E102" s="60"/>
      <c r="F102" s="60"/>
      <c r="G102" s="60"/>
      <c r="H102" s="60"/>
      <c r="I102" s="60"/>
      <c r="J102" s="60"/>
      <c r="K102" s="60"/>
      <c r="L102" s="60"/>
      <c r="M102" s="60"/>
      <c r="N102" s="60"/>
      <c r="O102" s="60"/>
      <c r="P102" s="60"/>
      <c r="Q102" s="60"/>
      <c r="R102" s="60"/>
      <c r="S102" s="60"/>
      <c r="T102" s="60"/>
      <c r="U102" s="60"/>
      <c r="V102" s="60"/>
      <c r="W102" s="17"/>
      <c r="X102" s="1"/>
      <c r="Z102" s="1"/>
      <c r="AA102" s="1"/>
      <c r="AB102" s="1"/>
      <c r="AC102" s="1"/>
      <c r="AD102" s="1"/>
      <c r="AE102" s="1"/>
      <c r="AF102" s="1"/>
      <c r="AG102" s="1"/>
    </row>
    <row r="103" spans="1:33" s="3" customFormat="1" ht="15.75" customHeight="1">
      <c r="C103" s="163" t="s">
        <v>32</v>
      </c>
      <c r="D103" s="163"/>
      <c r="E103" s="163"/>
      <c r="F103" s="163"/>
      <c r="H103" s="60"/>
      <c r="I103" s="60"/>
      <c r="J103" s="60"/>
      <c r="O103" s="163" t="s">
        <v>33</v>
      </c>
      <c r="P103" s="163"/>
      <c r="Q103" s="163"/>
      <c r="R103" s="163"/>
      <c r="S103" s="163"/>
      <c r="T103" s="163"/>
      <c r="U103" s="163"/>
      <c r="V103" s="163"/>
      <c r="W103" s="11"/>
      <c r="X103" s="1"/>
      <c r="Z103" s="1"/>
      <c r="AA103" s="1"/>
      <c r="AB103" s="1"/>
      <c r="AC103" s="1"/>
      <c r="AD103" s="1"/>
      <c r="AE103" s="1"/>
      <c r="AF103" s="1"/>
      <c r="AG103" s="1"/>
    </row>
    <row r="104" spans="1:33" s="3" customFormat="1" ht="24.75" customHeight="1">
      <c r="A104" s="60"/>
      <c r="B104" s="60"/>
      <c r="C104" s="409">
        <v>1</v>
      </c>
      <c r="D104" s="60"/>
      <c r="E104" s="183">
        <v>2024</v>
      </c>
      <c r="F104" s="183"/>
      <c r="H104" s="60"/>
      <c r="I104" s="60"/>
      <c r="J104" s="60"/>
      <c r="O104" s="410">
        <v>90</v>
      </c>
      <c r="P104" s="410"/>
      <c r="Q104" s="410"/>
      <c r="R104" s="410"/>
      <c r="S104" s="410"/>
      <c r="T104" s="410"/>
      <c r="U104" s="410"/>
      <c r="V104" s="410"/>
      <c r="X104" s="1"/>
      <c r="Z104" s="1"/>
      <c r="AA104" s="1"/>
      <c r="AB104" s="1"/>
      <c r="AC104" s="1"/>
      <c r="AD104" s="1"/>
      <c r="AE104" s="1"/>
      <c r="AF104" s="1"/>
      <c r="AG104" s="1"/>
    </row>
    <row r="105" spans="1:33" s="19" customFormat="1" ht="12" customHeight="1">
      <c r="C105" s="411" t="s">
        <v>34</v>
      </c>
      <c r="D105" s="412"/>
      <c r="E105" s="413" t="s">
        <v>35</v>
      </c>
      <c r="F105" s="413"/>
      <c r="G105" s="412"/>
      <c r="I105" s="412"/>
      <c r="J105" s="412"/>
      <c r="K105" s="412"/>
      <c r="L105" s="412"/>
      <c r="M105" s="412"/>
      <c r="N105" s="412"/>
      <c r="O105" s="411"/>
      <c r="P105" s="411"/>
      <c r="Q105" s="411"/>
      <c r="R105" s="411"/>
      <c r="S105" s="411"/>
      <c r="T105" s="411"/>
      <c r="U105" s="411"/>
      <c r="V105" s="411"/>
      <c r="W105" s="22"/>
      <c r="X105" s="23"/>
      <c r="Z105" s="23"/>
      <c r="AA105" s="23"/>
      <c r="AB105" s="23"/>
      <c r="AC105" s="23"/>
      <c r="AD105" s="23"/>
      <c r="AE105" s="23"/>
      <c r="AF105" s="23"/>
      <c r="AG105" s="23"/>
    </row>
    <row r="106" spans="1:33" s="3" customFormat="1" ht="3" customHeight="1">
      <c r="A106" s="60"/>
      <c r="B106" s="60"/>
      <c r="C106" s="60"/>
      <c r="D106" s="60"/>
      <c r="E106" s="60"/>
      <c r="F106" s="60"/>
      <c r="G106" s="60"/>
      <c r="H106" s="60"/>
      <c r="I106" s="60"/>
      <c r="J106" s="60"/>
      <c r="K106" s="60"/>
      <c r="L106" s="60"/>
      <c r="M106" s="60"/>
      <c r="N106" s="60"/>
      <c r="O106" s="60"/>
      <c r="P106" s="60"/>
      <c r="Q106" s="60"/>
      <c r="R106" s="60"/>
      <c r="S106" s="60"/>
      <c r="T106" s="60"/>
      <c r="U106" s="60"/>
      <c r="V106" s="60"/>
      <c r="W106" s="11"/>
      <c r="X106" s="1"/>
      <c r="Z106" s="1"/>
      <c r="AA106" s="1"/>
      <c r="AB106" s="1"/>
      <c r="AC106" s="1"/>
      <c r="AD106" s="1"/>
      <c r="AE106" s="1"/>
      <c r="AF106" s="1"/>
      <c r="AG106" s="1"/>
    </row>
    <row r="107" spans="1:33" s="3" customFormat="1" ht="20.25" customHeight="1">
      <c r="A107" s="186" t="s">
        <v>36</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
      <c r="Z107" s="1"/>
      <c r="AA107" s="1"/>
      <c r="AB107" s="1"/>
      <c r="AC107" s="1"/>
      <c r="AD107" s="1"/>
      <c r="AE107" s="1"/>
      <c r="AF107" s="1"/>
      <c r="AG107" s="1"/>
    </row>
    <row r="108" spans="1:33" s="3" customFormat="1" ht="15.75" customHeight="1">
      <c r="A108" s="171" t="s">
        <v>37</v>
      </c>
      <c r="B108" s="172"/>
      <c r="C108" s="163" t="s">
        <v>25</v>
      </c>
      <c r="D108" s="163"/>
      <c r="E108" s="175" t="s">
        <v>38</v>
      </c>
      <c r="F108" s="164" t="s">
        <v>39</v>
      </c>
      <c r="G108" s="165"/>
      <c r="H108" s="165"/>
      <c r="I108" s="165"/>
      <c r="J108" s="165"/>
      <c r="K108" s="165"/>
      <c r="L108" s="165"/>
      <c r="M108" s="165"/>
      <c r="N108" s="165"/>
      <c r="O108" s="165"/>
      <c r="P108" s="165"/>
      <c r="Q108" s="165"/>
      <c r="R108" s="165"/>
      <c r="S108" s="165"/>
      <c r="T108" s="166"/>
      <c r="U108" s="76"/>
      <c r="V108" s="177" t="s">
        <v>40</v>
      </c>
      <c r="W108" s="163" t="s">
        <v>41</v>
      </c>
      <c r="X108" s="1"/>
      <c r="Z108" s="1"/>
      <c r="AA108" s="1"/>
      <c r="AB108" s="1"/>
      <c r="AC108" s="1"/>
      <c r="AD108" s="1"/>
      <c r="AE108" s="1"/>
      <c r="AF108" s="1"/>
      <c r="AG108" s="1"/>
    </row>
    <row r="109" spans="1:33" ht="18.75" customHeight="1">
      <c r="A109" s="173"/>
      <c r="B109" s="174"/>
      <c r="C109" s="163"/>
      <c r="D109" s="163"/>
      <c r="E109" s="176"/>
      <c r="F109" s="179" t="s">
        <v>42</v>
      </c>
      <c r="G109" s="180"/>
      <c r="H109" s="181"/>
      <c r="I109" s="25" t="s">
        <v>43</v>
      </c>
      <c r="J109" s="25" t="s">
        <v>44</v>
      </c>
      <c r="K109" s="25" t="s">
        <v>45</v>
      </c>
      <c r="L109" s="25" t="s">
        <v>46</v>
      </c>
      <c r="M109" s="25" t="s">
        <v>47</v>
      </c>
      <c r="N109" s="25" t="s">
        <v>48</v>
      </c>
      <c r="O109" s="25" t="s">
        <v>49</v>
      </c>
      <c r="P109" s="25" t="s">
        <v>50</v>
      </c>
      <c r="Q109" s="25" t="s">
        <v>51</v>
      </c>
      <c r="R109" s="25" t="s">
        <v>52</v>
      </c>
      <c r="S109" s="25" t="s">
        <v>53</v>
      </c>
      <c r="T109" s="25" t="s">
        <v>54</v>
      </c>
      <c r="U109" s="26"/>
      <c r="V109" s="178"/>
      <c r="W109" s="163"/>
    </row>
    <row r="110" spans="1:33" ht="29.25" customHeight="1">
      <c r="A110" s="167" t="s">
        <v>55</v>
      </c>
      <c r="B110" s="167"/>
      <c r="C110" s="182" t="s">
        <v>1029</v>
      </c>
      <c r="D110" s="182"/>
      <c r="E110" s="27" t="s">
        <v>1111</v>
      </c>
      <c r="F110" s="149" t="s">
        <v>56</v>
      </c>
      <c r="G110" s="150"/>
      <c r="H110" s="151"/>
      <c r="I110" s="59">
        <f>+I215+I217+I219+I221+I223+I225+I227+I229+I231</f>
        <v>9</v>
      </c>
      <c r="J110" s="59">
        <f t="shared" ref="J110:T110" si="4">+J215+J217+J219+J221+J223+J225+J227+J229+J231</f>
        <v>9</v>
      </c>
      <c r="K110" s="59">
        <f t="shared" si="4"/>
        <v>9</v>
      </c>
      <c r="L110" s="59">
        <f t="shared" si="4"/>
        <v>9</v>
      </c>
      <c r="M110" s="59">
        <f t="shared" si="4"/>
        <v>9</v>
      </c>
      <c r="N110" s="59">
        <f t="shared" si="4"/>
        <v>9</v>
      </c>
      <c r="O110" s="59">
        <f t="shared" si="4"/>
        <v>9</v>
      </c>
      <c r="P110" s="59">
        <f t="shared" si="4"/>
        <v>9</v>
      </c>
      <c r="Q110" s="59">
        <f t="shared" si="4"/>
        <v>9</v>
      </c>
      <c r="R110" s="59">
        <f t="shared" si="4"/>
        <v>9</v>
      </c>
      <c r="S110" s="59">
        <f>+S215+S217+S219+S221+S223+S225+S227+S229+S231</f>
        <v>0</v>
      </c>
      <c r="T110" s="59">
        <f t="shared" si="4"/>
        <v>0</v>
      </c>
      <c r="U110" s="30"/>
      <c r="V110" s="77">
        <f>IF(SUM(I110:T110)=0,"",SUM(I110:T110))</f>
        <v>90</v>
      </c>
      <c r="W110" s="142">
        <f>IF(ISERROR(V115/V110)=TRUE,"",(V115/V110))</f>
        <v>0.92222222222222228</v>
      </c>
      <c r="Y110" s="49"/>
    </row>
    <row r="111" spans="1:33" ht="30" customHeight="1">
      <c r="A111" s="167" t="s">
        <v>57</v>
      </c>
      <c r="B111" s="167"/>
      <c r="C111" s="182"/>
      <c r="D111" s="182"/>
      <c r="E111" s="27"/>
      <c r="F111" s="149" t="s">
        <v>58</v>
      </c>
      <c r="G111" s="150"/>
      <c r="H111" s="151"/>
      <c r="I111" s="30"/>
      <c r="J111" s="30"/>
      <c r="K111" s="30"/>
      <c r="L111" s="30"/>
      <c r="M111" s="30"/>
      <c r="N111" s="30"/>
      <c r="O111" s="30"/>
      <c r="P111" s="30"/>
      <c r="Q111" s="30"/>
      <c r="R111" s="30"/>
      <c r="S111" s="30"/>
      <c r="T111" s="30"/>
      <c r="U111" s="30"/>
      <c r="V111" s="77" t="str">
        <f>IF(SUM(I111:T111)=0,"",SUM(I111:T111))</f>
        <v/>
      </c>
      <c r="W111" s="142"/>
      <c r="Y111" s="1"/>
      <c r="AA111" s="3"/>
    </row>
    <row r="112" spans="1:33" ht="17.25" customHeight="1">
      <c r="A112" s="170" t="s">
        <v>59</v>
      </c>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row>
    <row r="113" spans="1:33" s="3" customFormat="1" ht="15.75" customHeight="1">
      <c r="A113" s="171" t="s">
        <v>37</v>
      </c>
      <c r="B113" s="172"/>
      <c r="C113" s="163" t="s">
        <v>25</v>
      </c>
      <c r="D113" s="163"/>
      <c r="E113" s="175" t="s">
        <v>38</v>
      </c>
      <c r="F113" s="164" t="s">
        <v>39</v>
      </c>
      <c r="G113" s="165"/>
      <c r="H113" s="165"/>
      <c r="I113" s="165"/>
      <c r="J113" s="165"/>
      <c r="K113" s="165"/>
      <c r="L113" s="165"/>
      <c r="M113" s="165"/>
      <c r="N113" s="165"/>
      <c r="O113" s="165"/>
      <c r="P113" s="165"/>
      <c r="Q113" s="165"/>
      <c r="R113" s="165"/>
      <c r="S113" s="165"/>
      <c r="T113" s="166"/>
      <c r="U113" s="24"/>
      <c r="V113" s="177" t="s">
        <v>40</v>
      </c>
      <c r="W113" s="163" t="s">
        <v>60</v>
      </c>
      <c r="X113" s="1"/>
      <c r="Z113" s="1"/>
      <c r="AA113" s="1"/>
      <c r="AB113" s="1"/>
      <c r="AC113" s="1"/>
      <c r="AD113" s="1"/>
      <c r="AE113" s="1"/>
      <c r="AF113" s="1"/>
      <c r="AG113" s="1"/>
    </row>
    <row r="114" spans="1:33" ht="18.75" customHeight="1">
      <c r="A114" s="173"/>
      <c r="B114" s="174"/>
      <c r="C114" s="163"/>
      <c r="D114" s="163"/>
      <c r="E114" s="176"/>
      <c r="F114" s="179" t="s">
        <v>59</v>
      </c>
      <c r="G114" s="180"/>
      <c r="H114" s="181"/>
      <c r="I114" s="25" t="s">
        <v>43</v>
      </c>
      <c r="J114" s="25" t="s">
        <v>44</v>
      </c>
      <c r="K114" s="25" t="s">
        <v>45</v>
      </c>
      <c r="L114" s="25" t="s">
        <v>46</v>
      </c>
      <c r="M114" s="25" t="s">
        <v>47</v>
      </c>
      <c r="N114" s="25" t="s">
        <v>48</v>
      </c>
      <c r="O114" s="25" t="s">
        <v>49</v>
      </c>
      <c r="P114" s="25" t="s">
        <v>50</v>
      </c>
      <c r="Q114" s="25" t="s">
        <v>51</v>
      </c>
      <c r="R114" s="25" t="s">
        <v>52</v>
      </c>
      <c r="S114" s="25" t="s">
        <v>53</v>
      </c>
      <c r="T114" s="25" t="s">
        <v>54</v>
      </c>
      <c r="U114" s="26"/>
      <c r="V114" s="178"/>
      <c r="W114" s="163"/>
    </row>
    <row r="115" spans="1:33" ht="29.25" customHeight="1">
      <c r="A115" s="167" t="s">
        <v>55</v>
      </c>
      <c r="B115" s="167"/>
      <c r="C115" s="168" t="str">
        <f>IF(C110=0,"",C110)</f>
        <v>La administración municipal gestiona y ejerce los recursos para obra pública de manera responsable, eficaz y eficiente</v>
      </c>
      <c r="D115" s="169"/>
      <c r="E115" s="79" t="str">
        <f>IF(E110=0,"",E110)</f>
        <v>Oficios</v>
      </c>
      <c r="F115" s="149" t="s">
        <v>61</v>
      </c>
      <c r="G115" s="150"/>
      <c r="H115" s="151"/>
      <c r="I115" s="59">
        <f>+I216+I218+I220+I222+I224+I226+I228+I230+I232</f>
        <v>9</v>
      </c>
      <c r="J115" s="59">
        <f t="shared" ref="J115:T115" si="5">+J216+J218+J220+J222+J224+J226+J228+J230+J232</f>
        <v>9</v>
      </c>
      <c r="K115" s="59">
        <f t="shared" si="5"/>
        <v>9</v>
      </c>
      <c r="L115" s="59">
        <f t="shared" si="5"/>
        <v>9</v>
      </c>
      <c r="M115" s="59">
        <f t="shared" si="5"/>
        <v>9</v>
      </c>
      <c r="N115" s="59">
        <f t="shared" si="5"/>
        <v>9</v>
      </c>
      <c r="O115" s="59">
        <f t="shared" si="5"/>
        <v>7</v>
      </c>
      <c r="P115" s="59">
        <f t="shared" si="5"/>
        <v>7</v>
      </c>
      <c r="Q115" s="59">
        <f t="shared" si="5"/>
        <v>7</v>
      </c>
      <c r="R115" s="59">
        <f t="shared" si="5"/>
        <v>8</v>
      </c>
      <c r="S115" s="59">
        <f t="shared" si="5"/>
        <v>0</v>
      </c>
      <c r="T115" s="59">
        <f t="shared" si="5"/>
        <v>0</v>
      </c>
      <c r="U115" s="30"/>
      <c r="V115" s="77">
        <f>IF(SUM(I115:T115)=0,"",SUM(I115:T115))</f>
        <v>83</v>
      </c>
      <c r="W115" s="142">
        <f>IF(ISERROR(V115/V110)=TRUE,"",(V115/V110))</f>
        <v>0.92222222222222228</v>
      </c>
      <c r="Y115" s="1"/>
    </row>
    <row r="116" spans="1:33" ht="30" customHeight="1">
      <c r="A116" s="167" t="s">
        <v>57</v>
      </c>
      <c r="B116" s="167"/>
      <c r="C116" s="168" t="str">
        <f>IF(C111=0,"",C111)</f>
        <v/>
      </c>
      <c r="D116" s="169"/>
      <c r="E116" s="79" t="str">
        <f>IF(E111=0,"",E111)</f>
        <v/>
      </c>
      <c r="F116" s="149" t="s">
        <v>62</v>
      </c>
      <c r="G116" s="150"/>
      <c r="H116" s="151"/>
      <c r="I116" s="30"/>
      <c r="J116" s="30"/>
      <c r="K116" s="30"/>
      <c r="L116" s="30"/>
      <c r="M116" s="30"/>
      <c r="N116" s="30"/>
      <c r="O116" s="30"/>
      <c r="P116" s="30"/>
      <c r="Q116" s="30"/>
      <c r="R116" s="30"/>
      <c r="S116" s="30"/>
      <c r="T116" s="30"/>
      <c r="U116" s="30"/>
      <c r="V116" s="77" t="str">
        <f>IF(SUM(I116:T116)=0,"",SUM(I116:T116))</f>
        <v/>
      </c>
      <c r="W116" s="142"/>
      <c r="Y116" s="1"/>
      <c r="AA116" s="3"/>
    </row>
    <row r="117" spans="1:33" ht="5.25" customHeight="1">
      <c r="A117" s="414"/>
      <c r="B117" s="414"/>
      <c r="C117" s="414"/>
      <c r="D117" s="415"/>
      <c r="E117" s="415"/>
      <c r="F117" s="33"/>
      <c r="G117" s="33"/>
      <c r="H117" s="33"/>
      <c r="I117" s="415"/>
      <c r="J117" s="416"/>
      <c r="K117" s="416"/>
      <c r="L117" s="416"/>
      <c r="M117" s="416"/>
      <c r="N117" s="416"/>
      <c r="O117" s="416"/>
      <c r="P117" s="416"/>
      <c r="Q117" s="416"/>
      <c r="R117" s="416"/>
      <c r="S117" s="416"/>
      <c r="T117" s="416"/>
      <c r="U117" s="416"/>
      <c r="V117" s="417"/>
      <c r="W117" s="36"/>
    </row>
    <row r="118" spans="1:33" ht="16.5" customHeight="1">
      <c r="A118" s="418" t="s">
        <v>63</v>
      </c>
      <c r="B118" s="418"/>
      <c r="C118" s="418"/>
      <c r="D118" s="418"/>
      <c r="E118" s="418"/>
      <c r="F118" s="418"/>
      <c r="G118" s="418"/>
      <c r="H118" s="418"/>
      <c r="I118" s="418"/>
      <c r="J118" s="418"/>
      <c r="K118" s="418"/>
      <c r="L118" s="418"/>
      <c r="M118" s="418"/>
      <c r="N118" s="418"/>
      <c r="O118" s="418"/>
      <c r="P118" s="418"/>
      <c r="Q118" s="418"/>
      <c r="R118" s="418"/>
      <c r="S118" s="418"/>
      <c r="T118" s="418"/>
      <c r="U118" s="418"/>
      <c r="V118" s="418"/>
      <c r="W118" s="38">
        <f>IF(ISERROR(V115/V110)=TRUE,"",(V115/V110))</f>
        <v>0.92222222222222228</v>
      </c>
    </row>
    <row r="119" spans="1:33" ht="6.75" customHeight="1">
      <c r="A119" s="419"/>
      <c r="B119" s="419"/>
      <c r="C119" s="419"/>
      <c r="D119" s="419"/>
      <c r="E119" s="419"/>
      <c r="F119" s="419"/>
      <c r="G119" s="419"/>
      <c r="H119" s="419"/>
      <c r="I119" s="419"/>
      <c r="J119" s="419"/>
      <c r="K119" s="419"/>
      <c r="L119" s="419"/>
      <c r="M119" s="419"/>
      <c r="N119" s="419"/>
      <c r="O119" s="419"/>
      <c r="P119" s="419"/>
      <c r="Q119" s="419"/>
      <c r="R119" s="419"/>
      <c r="S119" s="419"/>
      <c r="T119" s="419"/>
      <c r="U119" s="419"/>
      <c r="V119" s="419"/>
      <c r="W119" s="39"/>
    </row>
    <row r="120" spans="1:33" s="3" customFormat="1" ht="33" customHeight="1">
      <c r="A120" s="153" t="s">
        <v>64</v>
      </c>
      <c r="B120" s="420"/>
      <c r="C120" s="420"/>
      <c r="D120" s="420"/>
      <c r="E120" s="420"/>
      <c r="F120" s="421"/>
      <c r="G120" s="422"/>
      <c r="H120" s="422"/>
      <c r="I120" s="422"/>
      <c r="J120" s="422"/>
      <c r="K120" s="422"/>
      <c r="L120" s="422"/>
      <c r="M120" s="422"/>
      <c r="N120" s="422"/>
      <c r="O120" s="422"/>
      <c r="P120" s="422"/>
      <c r="Q120" s="422"/>
      <c r="R120" s="422"/>
      <c r="S120" s="422"/>
      <c r="T120" s="422"/>
      <c r="U120" s="422"/>
      <c r="V120" s="422"/>
      <c r="W120" s="423"/>
      <c r="X120" s="1"/>
      <c r="Z120" s="1"/>
      <c r="AA120" s="1"/>
      <c r="AB120" s="1"/>
      <c r="AC120" s="1"/>
      <c r="AD120" s="1"/>
      <c r="AE120" s="1"/>
      <c r="AF120" s="1"/>
      <c r="AG120" s="1"/>
    </row>
    <row r="121" spans="1:33" s="3" customFormat="1" ht="5.2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1"/>
      <c r="Z121" s="1"/>
      <c r="AA121" s="1"/>
      <c r="AB121" s="1"/>
      <c r="AC121" s="1"/>
      <c r="AD121" s="1"/>
      <c r="AE121" s="1"/>
      <c r="AF121" s="1"/>
      <c r="AG121" s="1"/>
    </row>
    <row r="122" spans="1:33" s="13" customFormat="1" ht="48" customHeight="1">
      <c r="A122" s="163" t="s">
        <v>68</v>
      </c>
      <c r="B122" s="163"/>
      <c r="C122" s="398" t="s">
        <v>1032</v>
      </c>
      <c r="D122" s="399"/>
      <c r="E122" s="399"/>
      <c r="F122" s="399"/>
      <c r="G122" s="399"/>
      <c r="H122" s="399"/>
      <c r="I122" s="399"/>
      <c r="J122" s="399"/>
      <c r="K122" s="399"/>
      <c r="L122" s="399"/>
      <c r="M122" s="399"/>
      <c r="N122" s="399"/>
      <c r="O122" s="399"/>
      <c r="P122" s="399"/>
      <c r="Q122" s="399"/>
      <c r="R122" s="399"/>
      <c r="S122" s="399"/>
      <c r="T122" s="399"/>
      <c r="U122" s="399"/>
      <c r="V122" s="399"/>
      <c r="W122" s="400"/>
      <c r="X122" s="12"/>
      <c r="Z122" s="12"/>
      <c r="AA122" s="12"/>
      <c r="AB122" s="12"/>
      <c r="AC122" s="12"/>
      <c r="AD122" s="12"/>
      <c r="AE122" s="12"/>
      <c r="AF122" s="12"/>
      <c r="AG122" s="12"/>
    </row>
    <row r="123" spans="1:33" s="3" customFormat="1" ht="6"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1"/>
      <c r="Z123" s="1"/>
      <c r="AA123" s="1"/>
      <c r="AB123" s="1"/>
      <c r="AC123" s="1"/>
      <c r="AD123" s="1"/>
      <c r="AE123" s="1"/>
      <c r="AF123" s="1"/>
      <c r="AG123" s="1"/>
    </row>
    <row r="124" spans="1:33" s="3" customFormat="1" ht="13.5" customHeight="1">
      <c r="A124" s="401" t="s">
        <v>24</v>
      </c>
      <c r="B124" s="402"/>
      <c r="C124" s="402"/>
      <c r="D124" s="402"/>
      <c r="E124" s="402"/>
      <c r="F124" s="402"/>
      <c r="G124" s="402"/>
      <c r="H124" s="402"/>
      <c r="I124" s="402"/>
      <c r="J124" s="402"/>
      <c r="K124" s="402"/>
      <c r="L124" s="402"/>
      <c r="M124" s="402"/>
      <c r="N124" s="402"/>
      <c r="O124" s="402"/>
      <c r="P124" s="402"/>
      <c r="Q124" s="402"/>
      <c r="R124" s="402"/>
      <c r="S124" s="402"/>
      <c r="T124" s="402"/>
      <c r="U124" s="402"/>
      <c r="V124" s="402"/>
      <c r="W124" s="403"/>
      <c r="X124" s="1"/>
      <c r="Z124" s="1"/>
      <c r="AA124" s="1"/>
      <c r="AB124" s="1"/>
      <c r="AC124" s="1"/>
      <c r="AD124" s="1"/>
      <c r="AE124" s="1"/>
      <c r="AF124" s="1"/>
      <c r="AG124" s="1"/>
    </row>
    <row r="125" spans="1:33" s="3" customFormat="1" ht="4.5" customHeight="1">
      <c r="A125" s="60"/>
      <c r="B125" s="60"/>
      <c r="C125" s="60"/>
      <c r="D125" s="60"/>
      <c r="E125" s="60"/>
      <c r="F125" s="60"/>
      <c r="G125" s="60"/>
      <c r="H125" s="60"/>
      <c r="I125" s="60"/>
      <c r="J125" s="60"/>
      <c r="K125" s="60"/>
      <c r="L125" s="60"/>
      <c r="M125" s="60"/>
      <c r="N125" s="60"/>
      <c r="O125" s="60"/>
      <c r="P125" s="60"/>
      <c r="Q125" s="60"/>
      <c r="R125" s="60"/>
      <c r="S125" s="60"/>
      <c r="T125" s="60"/>
      <c r="U125" s="60"/>
      <c r="V125" s="60"/>
      <c r="W125" s="11"/>
      <c r="X125" s="1"/>
      <c r="Z125" s="1"/>
      <c r="AA125" s="1"/>
      <c r="AB125" s="1"/>
      <c r="AC125" s="1"/>
      <c r="AD125" s="1"/>
      <c r="AE125" s="1"/>
      <c r="AF125" s="1"/>
      <c r="AG125" s="1"/>
    </row>
    <row r="126" spans="1:33" s="3" customFormat="1" ht="30" customHeight="1">
      <c r="A126" s="163" t="s">
        <v>25</v>
      </c>
      <c r="B126" s="163"/>
      <c r="C126" s="404" t="s">
        <v>1033</v>
      </c>
      <c r="D126" s="404"/>
      <c r="E126" s="404"/>
      <c r="F126" s="404"/>
      <c r="G126" s="404"/>
      <c r="H126" s="404"/>
      <c r="I126" s="404"/>
      <c r="J126" s="404"/>
      <c r="K126" s="404"/>
      <c r="L126" s="404"/>
      <c r="M126" s="404"/>
      <c r="N126" s="404"/>
      <c r="O126" s="404"/>
      <c r="P126" s="404"/>
      <c r="Q126" s="404"/>
      <c r="R126" s="404"/>
      <c r="S126" s="404"/>
      <c r="T126" s="404"/>
      <c r="U126" s="404"/>
      <c r="V126" s="404"/>
      <c r="W126" s="404"/>
      <c r="X126" s="1"/>
      <c r="Z126" s="1"/>
      <c r="AA126" s="1"/>
      <c r="AB126" s="1"/>
      <c r="AC126" s="1"/>
      <c r="AD126" s="1"/>
      <c r="AE126" s="1"/>
      <c r="AF126" s="1"/>
      <c r="AG126" s="1"/>
    </row>
    <row r="127" spans="1:33" s="3" customFormat="1" ht="3.75" customHeight="1">
      <c r="A127" s="405"/>
      <c r="B127" s="60"/>
      <c r="C127" s="60"/>
      <c r="D127" s="60"/>
      <c r="E127" s="60"/>
      <c r="F127" s="60"/>
      <c r="I127" s="60"/>
      <c r="J127" s="60"/>
      <c r="K127" s="60"/>
      <c r="L127" s="60"/>
      <c r="M127" s="60"/>
      <c r="N127" s="60"/>
      <c r="O127" s="60"/>
      <c r="P127" s="60"/>
      <c r="Q127" s="60"/>
      <c r="R127" s="60"/>
      <c r="S127" s="60"/>
      <c r="T127" s="60"/>
      <c r="U127" s="60"/>
      <c r="V127" s="60"/>
      <c r="W127" s="11"/>
      <c r="X127" s="1"/>
      <c r="Z127" s="1"/>
      <c r="AA127" s="1"/>
      <c r="AB127" s="1"/>
      <c r="AC127" s="1"/>
      <c r="AD127" s="1"/>
      <c r="AE127" s="1"/>
      <c r="AF127" s="1"/>
      <c r="AG127" s="1"/>
    </row>
    <row r="128" spans="1:33" s="3" customFormat="1" ht="27" customHeight="1">
      <c r="A128" s="164" t="s">
        <v>26</v>
      </c>
      <c r="B128" s="166"/>
      <c r="C128" s="406" t="s">
        <v>877</v>
      </c>
      <c r="D128" s="60"/>
      <c r="E128" s="163" t="s">
        <v>27</v>
      </c>
      <c r="F128" s="163"/>
      <c r="G128" s="407" t="s">
        <v>885</v>
      </c>
      <c r="H128" s="407"/>
      <c r="I128" s="407"/>
      <c r="J128" s="407"/>
      <c r="K128" s="60"/>
      <c r="L128" s="60"/>
      <c r="M128" s="163" t="s">
        <v>28</v>
      </c>
      <c r="N128" s="163"/>
      <c r="O128" s="163"/>
      <c r="P128" s="163"/>
      <c r="Q128" s="407" t="s">
        <v>1034</v>
      </c>
      <c r="R128" s="407"/>
      <c r="S128" s="407"/>
      <c r="T128" s="407"/>
      <c r="U128" s="407"/>
      <c r="V128" s="407"/>
      <c r="W128" s="407"/>
      <c r="X128" s="1"/>
      <c r="Z128" s="1"/>
      <c r="AA128" s="1"/>
      <c r="AB128" s="1"/>
      <c r="AC128" s="1"/>
      <c r="AD128" s="1"/>
      <c r="AE128" s="1"/>
      <c r="AF128" s="1"/>
      <c r="AG128" s="1"/>
    </row>
    <row r="129" spans="1:33" s="3" customFormat="1" ht="5.25" customHeight="1">
      <c r="A129" s="405"/>
      <c r="B129" s="60"/>
      <c r="C129" s="60"/>
      <c r="D129" s="60"/>
      <c r="E129" s="60"/>
      <c r="F129" s="60"/>
      <c r="I129" s="60"/>
      <c r="J129" s="60"/>
      <c r="K129" s="60"/>
      <c r="L129" s="60"/>
      <c r="M129" s="60"/>
      <c r="N129" s="60"/>
      <c r="O129" s="60"/>
      <c r="P129" s="60"/>
      <c r="Q129" s="60"/>
      <c r="R129" s="60"/>
      <c r="S129" s="60"/>
      <c r="T129" s="60"/>
      <c r="U129" s="60"/>
      <c r="V129" s="60"/>
      <c r="W129" s="11"/>
      <c r="X129" s="1"/>
      <c r="Z129" s="1"/>
      <c r="AA129" s="1"/>
      <c r="AB129" s="1"/>
      <c r="AC129" s="1"/>
      <c r="AD129" s="1"/>
      <c r="AE129" s="1"/>
      <c r="AF129" s="1"/>
      <c r="AG129" s="1"/>
    </row>
    <row r="130" spans="1:33" s="3" customFormat="1" ht="27" customHeight="1">
      <c r="A130" s="164" t="s">
        <v>29</v>
      </c>
      <c r="B130" s="166"/>
      <c r="C130" s="408" t="s">
        <v>878</v>
      </c>
      <c r="D130" s="60"/>
      <c r="E130" s="164" t="s">
        <v>30</v>
      </c>
      <c r="F130" s="166"/>
      <c r="G130" s="407" t="s">
        <v>880</v>
      </c>
      <c r="H130" s="407"/>
      <c r="I130" s="407"/>
      <c r="J130" s="407"/>
      <c r="K130" s="60"/>
      <c r="L130" s="60"/>
      <c r="M130" s="163" t="s">
        <v>31</v>
      </c>
      <c r="N130" s="163"/>
      <c r="O130" s="163"/>
      <c r="P130" s="163"/>
      <c r="Q130" s="407" t="s">
        <v>882</v>
      </c>
      <c r="R130" s="407"/>
      <c r="S130" s="407"/>
      <c r="T130" s="407"/>
      <c r="U130" s="407"/>
      <c r="V130" s="407"/>
      <c r="W130" s="407"/>
      <c r="X130" s="1"/>
      <c r="Z130" s="1"/>
      <c r="AA130" s="1"/>
      <c r="AB130" s="1"/>
      <c r="AC130" s="1"/>
      <c r="AD130" s="1"/>
      <c r="AE130" s="1"/>
      <c r="AF130" s="1"/>
      <c r="AG130" s="1"/>
    </row>
    <row r="131" spans="1:33" s="3" customFormat="1" ht="5.25" customHeight="1">
      <c r="A131" s="60"/>
      <c r="B131" s="60"/>
      <c r="C131" s="60"/>
      <c r="D131" s="60"/>
      <c r="E131" s="60"/>
      <c r="F131" s="60"/>
      <c r="G131" s="60"/>
      <c r="H131" s="60"/>
      <c r="I131" s="60"/>
      <c r="J131" s="60"/>
      <c r="K131" s="60"/>
      <c r="L131" s="60"/>
      <c r="M131" s="60"/>
      <c r="N131" s="60"/>
      <c r="O131" s="60"/>
      <c r="P131" s="60"/>
      <c r="Q131" s="60"/>
      <c r="R131" s="60"/>
      <c r="S131" s="60"/>
      <c r="T131" s="60"/>
      <c r="U131" s="60"/>
      <c r="V131" s="60"/>
      <c r="W131" s="17"/>
      <c r="X131" s="1"/>
      <c r="Z131" s="1"/>
      <c r="AA131" s="1"/>
      <c r="AB131" s="1"/>
      <c r="AC131" s="1"/>
      <c r="AD131" s="1"/>
      <c r="AE131" s="1"/>
      <c r="AF131" s="1"/>
      <c r="AG131" s="1"/>
    </row>
    <row r="132" spans="1:33" s="3" customFormat="1" ht="15.75" customHeight="1">
      <c r="C132" s="163" t="s">
        <v>32</v>
      </c>
      <c r="D132" s="163"/>
      <c r="E132" s="163"/>
      <c r="F132" s="163"/>
      <c r="H132" s="60"/>
      <c r="I132" s="60"/>
      <c r="J132" s="60"/>
      <c r="O132" s="163" t="s">
        <v>33</v>
      </c>
      <c r="P132" s="163"/>
      <c r="Q132" s="163"/>
      <c r="R132" s="163"/>
      <c r="S132" s="163"/>
      <c r="T132" s="163"/>
      <c r="U132" s="163"/>
      <c r="V132" s="163"/>
      <c r="W132" s="11"/>
      <c r="X132" s="1"/>
      <c r="Z132" s="1"/>
      <c r="AA132" s="1"/>
      <c r="AB132" s="1"/>
      <c r="AC132" s="1"/>
      <c r="AD132" s="1"/>
      <c r="AE132" s="1"/>
      <c r="AF132" s="1"/>
      <c r="AG132" s="1"/>
    </row>
    <row r="133" spans="1:33" s="3" customFormat="1" ht="24.75" customHeight="1">
      <c r="A133" s="60"/>
      <c r="B133" s="60"/>
      <c r="C133" s="409">
        <v>1</v>
      </c>
      <c r="D133" s="60"/>
      <c r="E133" s="183">
        <v>2024</v>
      </c>
      <c r="F133" s="183"/>
      <c r="H133" s="60"/>
      <c r="I133" s="60"/>
      <c r="J133" s="60"/>
      <c r="O133" s="410">
        <v>13</v>
      </c>
      <c r="P133" s="410"/>
      <c r="Q133" s="410"/>
      <c r="R133" s="410"/>
      <c r="S133" s="410"/>
      <c r="T133" s="410"/>
      <c r="U133" s="410"/>
      <c r="V133" s="410"/>
      <c r="X133" s="1"/>
      <c r="Z133" s="1"/>
      <c r="AA133" s="1"/>
      <c r="AB133" s="1"/>
      <c r="AC133" s="1"/>
      <c r="AD133" s="1"/>
      <c r="AE133" s="1"/>
      <c r="AF133" s="1"/>
      <c r="AG133" s="1"/>
    </row>
    <row r="134" spans="1:33" s="19" customFormat="1" ht="12" customHeight="1">
      <c r="C134" s="411" t="s">
        <v>34</v>
      </c>
      <c r="D134" s="412"/>
      <c r="E134" s="413" t="s">
        <v>35</v>
      </c>
      <c r="F134" s="413"/>
      <c r="G134" s="412"/>
      <c r="I134" s="412"/>
      <c r="J134" s="412"/>
      <c r="K134" s="412"/>
      <c r="L134" s="412"/>
      <c r="M134" s="412"/>
      <c r="N134" s="412"/>
      <c r="O134" s="411"/>
      <c r="P134" s="411"/>
      <c r="Q134" s="411"/>
      <c r="R134" s="411"/>
      <c r="S134" s="411"/>
      <c r="T134" s="411"/>
      <c r="U134" s="411"/>
      <c r="V134" s="411"/>
      <c r="W134" s="22"/>
      <c r="X134" s="23"/>
      <c r="Z134" s="23"/>
      <c r="AA134" s="23"/>
      <c r="AB134" s="23"/>
      <c r="AC134" s="23"/>
      <c r="AD134" s="23"/>
      <c r="AE134" s="23"/>
      <c r="AF134" s="23"/>
      <c r="AG134" s="23"/>
    </row>
    <row r="135" spans="1:33" s="3" customFormat="1" ht="3" customHeight="1">
      <c r="A135" s="60"/>
      <c r="B135" s="60"/>
      <c r="C135" s="60"/>
      <c r="D135" s="60"/>
      <c r="E135" s="60"/>
      <c r="F135" s="60"/>
      <c r="G135" s="60"/>
      <c r="H135" s="60"/>
      <c r="I135" s="60"/>
      <c r="J135" s="60"/>
      <c r="K135" s="60"/>
      <c r="L135" s="60"/>
      <c r="M135" s="60"/>
      <c r="N135" s="60"/>
      <c r="O135" s="60"/>
      <c r="P135" s="60"/>
      <c r="Q135" s="60"/>
      <c r="R135" s="60"/>
      <c r="S135" s="60"/>
      <c r="T135" s="60"/>
      <c r="U135" s="60"/>
      <c r="V135" s="60"/>
      <c r="W135" s="11"/>
      <c r="X135" s="1"/>
      <c r="Z135" s="1"/>
      <c r="AA135" s="1"/>
      <c r="AB135" s="1"/>
      <c r="AC135" s="1"/>
      <c r="AD135" s="1"/>
      <c r="AE135" s="1"/>
      <c r="AF135" s="1"/>
      <c r="AG135" s="1"/>
    </row>
    <row r="136" spans="1:33" s="3" customFormat="1" ht="20.25" customHeight="1">
      <c r="A136" s="186" t="s">
        <v>36</v>
      </c>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
      <c r="Z136" s="1"/>
      <c r="AA136" s="1"/>
      <c r="AB136" s="1"/>
      <c r="AC136" s="1"/>
      <c r="AD136" s="1"/>
      <c r="AE136" s="1"/>
      <c r="AF136" s="1"/>
      <c r="AG136" s="1"/>
    </row>
    <row r="137" spans="1:33" s="3" customFormat="1" ht="15.75" customHeight="1">
      <c r="A137" s="171" t="s">
        <v>37</v>
      </c>
      <c r="B137" s="172"/>
      <c r="C137" s="163" t="s">
        <v>25</v>
      </c>
      <c r="D137" s="163"/>
      <c r="E137" s="175" t="s">
        <v>38</v>
      </c>
      <c r="F137" s="164" t="s">
        <v>39</v>
      </c>
      <c r="G137" s="165"/>
      <c r="H137" s="165"/>
      <c r="I137" s="165"/>
      <c r="J137" s="165"/>
      <c r="K137" s="165"/>
      <c r="L137" s="165"/>
      <c r="M137" s="165"/>
      <c r="N137" s="165"/>
      <c r="O137" s="165"/>
      <c r="P137" s="165"/>
      <c r="Q137" s="165"/>
      <c r="R137" s="165"/>
      <c r="S137" s="165"/>
      <c r="T137" s="166"/>
      <c r="U137" s="76"/>
      <c r="V137" s="177" t="s">
        <v>40</v>
      </c>
      <c r="W137" s="163" t="s">
        <v>41</v>
      </c>
      <c r="X137" s="1"/>
      <c r="Z137" s="1"/>
      <c r="AA137" s="1"/>
      <c r="AB137" s="1"/>
      <c r="AC137" s="1"/>
      <c r="AD137" s="1"/>
      <c r="AE137" s="1"/>
      <c r="AF137" s="1"/>
      <c r="AG137" s="1"/>
    </row>
    <row r="138" spans="1:33" ht="18.75" customHeight="1">
      <c r="A138" s="173"/>
      <c r="B138" s="174"/>
      <c r="C138" s="163"/>
      <c r="D138" s="163"/>
      <c r="E138" s="176"/>
      <c r="F138" s="179" t="s">
        <v>42</v>
      </c>
      <c r="G138" s="180"/>
      <c r="H138" s="181"/>
      <c r="I138" s="25" t="s">
        <v>43</v>
      </c>
      <c r="J138" s="25" t="s">
        <v>44</v>
      </c>
      <c r="K138" s="25" t="s">
        <v>45</v>
      </c>
      <c r="L138" s="25" t="s">
        <v>46</v>
      </c>
      <c r="M138" s="25" t="s">
        <v>47</v>
      </c>
      <c r="N138" s="25" t="s">
        <v>48</v>
      </c>
      <c r="O138" s="25" t="s">
        <v>49</v>
      </c>
      <c r="P138" s="25" t="s">
        <v>50</v>
      </c>
      <c r="Q138" s="25" t="s">
        <v>51</v>
      </c>
      <c r="R138" s="25" t="s">
        <v>52</v>
      </c>
      <c r="S138" s="25" t="s">
        <v>53</v>
      </c>
      <c r="T138" s="25" t="s">
        <v>54</v>
      </c>
      <c r="U138" s="26"/>
      <c r="V138" s="178"/>
      <c r="W138" s="163"/>
    </row>
    <row r="139" spans="1:33" ht="29.25" customHeight="1">
      <c r="A139" s="167" t="s">
        <v>55</v>
      </c>
      <c r="B139" s="167"/>
      <c r="C139" s="182" t="s">
        <v>1032</v>
      </c>
      <c r="D139" s="182"/>
      <c r="E139" s="27" t="s">
        <v>1232</v>
      </c>
      <c r="F139" s="149" t="s">
        <v>56</v>
      </c>
      <c r="G139" s="150"/>
      <c r="H139" s="151"/>
      <c r="I139" s="59">
        <f>+I233+I235</f>
        <v>2</v>
      </c>
      <c r="J139" s="59">
        <f t="shared" ref="J139:T139" si="6">+J233+J235</f>
        <v>1</v>
      </c>
      <c r="K139" s="59">
        <f t="shared" si="6"/>
        <v>1</v>
      </c>
      <c r="L139" s="59">
        <f t="shared" si="6"/>
        <v>1</v>
      </c>
      <c r="M139" s="59">
        <f t="shared" si="6"/>
        <v>1</v>
      </c>
      <c r="N139" s="59">
        <f t="shared" si="6"/>
        <v>1</v>
      </c>
      <c r="O139" s="59">
        <f t="shared" si="6"/>
        <v>1</v>
      </c>
      <c r="P139" s="59">
        <f t="shared" si="6"/>
        <v>1</v>
      </c>
      <c r="Q139" s="59">
        <f t="shared" si="6"/>
        <v>1</v>
      </c>
      <c r="R139" s="59">
        <f t="shared" si="6"/>
        <v>1</v>
      </c>
      <c r="S139" s="59">
        <f t="shared" si="6"/>
        <v>1</v>
      </c>
      <c r="T139" s="59">
        <f t="shared" si="6"/>
        <v>1</v>
      </c>
      <c r="U139" s="30"/>
      <c r="V139" s="77">
        <f>IF(SUM(I139:T139)=0,"",SUM(I139:T139))</f>
        <v>13</v>
      </c>
      <c r="W139" s="142">
        <f>IF(ISERROR(V144/V139)=TRUE,"",(V144/V139))</f>
        <v>1</v>
      </c>
      <c r="Y139" s="1"/>
    </row>
    <row r="140" spans="1:33" ht="30" customHeight="1">
      <c r="A140" s="167" t="s">
        <v>57</v>
      </c>
      <c r="B140" s="167"/>
      <c r="C140" s="182"/>
      <c r="D140" s="182"/>
      <c r="E140" s="27"/>
      <c r="F140" s="149" t="s">
        <v>58</v>
      </c>
      <c r="G140" s="150"/>
      <c r="H140" s="151"/>
      <c r="I140" s="30"/>
      <c r="J140" s="30"/>
      <c r="K140" s="30"/>
      <c r="L140" s="30"/>
      <c r="M140" s="30"/>
      <c r="N140" s="30"/>
      <c r="O140" s="30"/>
      <c r="P140" s="30"/>
      <c r="Q140" s="30"/>
      <c r="R140" s="30"/>
      <c r="S140" s="30"/>
      <c r="T140" s="30"/>
      <c r="U140" s="30"/>
      <c r="V140" s="77" t="str">
        <f>IF(SUM(I140:T140)=0,"",SUM(I140:T140))</f>
        <v/>
      </c>
      <c r="W140" s="142"/>
      <c r="Y140" s="1"/>
      <c r="AA140" s="3"/>
    </row>
    <row r="141" spans="1:33" ht="17.25" customHeight="1">
      <c r="A141" s="170" t="s">
        <v>59</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row>
    <row r="142" spans="1:33" s="3" customFormat="1" ht="15.75" customHeight="1">
      <c r="A142" s="171" t="s">
        <v>37</v>
      </c>
      <c r="B142" s="172"/>
      <c r="C142" s="163" t="s">
        <v>25</v>
      </c>
      <c r="D142" s="163"/>
      <c r="E142" s="175" t="s">
        <v>38</v>
      </c>
      <c r="F142" s="164" t="s">
        <v>39</v>
      </c>
      <c r="G142" s="165"/>
      <c r="H142" s="165"/>
      <c r="I142" s="165"/>
      <c r="J142" s="165"/>
      <c r="K142" s="165"/>
      <c r="L142" s="165"/>
      <c r="M142" s="165"/>
      <c r="N142" s="165"/>
      <c r="O142" s="165"/>
      <c r="P142" s="165"/>
      <c r="Q142" s="165"/>
      <c r="R142" s="165"/>
      <c r="S142" s="165"/>
      <c r="T142" s="166"/>
      <c r="U142" s="24"/>
      <c r="V142" s="177" t="s">
        <v>40</v>
      </c>
      <c r="W142" s="163" t="s">
        <v>60</v>
      </c>
      <c r="X142" s="1"/>
      <c r="Z142" s="1"/>
      <c r="AA142" s="1"/>
      <c r="AB142" s="1"/>
      <c r="AC142" s="1"/>
      <c r="AD142" s="1"/>
      <c r="AE142" s="1"/>
      <c r="AF142" s="1"/>
      <c r="AG142" s="1"/>
    </row>
    <row r="143" spans="1:33" ht="18.75" customHeight="1">
      <c r="A143" s="173"/>
      <c r="B143" s="174"/>
      <c r="C143" s="163"/>
      <c r="D143" s="163"/>
      <c r="E143" s="176"/>
      <c r="F143" s="179" t="s">
        <v>59</v>
      </c>
      <c r="G143" s="180"/>
      <c r="H143" s="181"/>
      <c r="I143" s="25" t="s">
        <v>43</v>
      </c>
      <c r="J143" s="25" t="s">
        <v>44</v>
      </c>
      <c r="K143" s="25" t="s">
        <v>45</v>
      </c>
      <c r="L143" s="25" t="s">
        <v>46</v>
      </c>
      <c r="M143" s="25" t="s">
        <v>47</v>
      </c>
      <c r="N143" s="25" t="s">
        <v>48</v>
      </c>
      <c r="O143" s="25" t="s">
        <v>49</v>
      </c>
      <c r="P143" s="25" t="s">
        <v>50</v>
      </c>
      <c r="Q143" s="25" t="s">
        <v>51</v>
      </c>
      <c r="R143" s="25" t="s">
        <v>52</v>
      </c>
      <c r="S143" s="25" t="s">
        <v>53</v>
      </c>
      <c r="T143" s="25" t="s">
        <v>54</v>
      </c>
      <c r="U143" s="26"/>
      <c r="V143" s="178"/>
      <c r="W143" s="163"/>
    </row>
    <row r="144" spans="1:33" ht="29.25" customHeight="1">
      <c r="A144" s="167" t="s">
        <v>55</v>
      </c>
      <c r="B144" s="167"/>
      <c r="C144" s="168" t="str">
        <f>IF(C139=0,"",C139)</f>
        <v>Elaborar programa de desarrollo institucional, para el fortalecimiento de las capacidades estratégicas del Ayuntamiento.</v>
      </c>
      <c r="D144" s="169"/>
      <c r="E144" s="79" t="str">
        <f>IF(E139=0,"",E139)</f>
        <v>Programa de desarrollo institucional</v>
      </c>
      <c r="F144" s="149" t="s">
        <v>61</v>
      </c>
      <c r="G144" s="150"/>
      <c r="H144" s="151"/>
      <c r="I144" s="59">
        <f>+I234+I236</f>
        <v>2</v>
      </c>
      <c r="J144" s="59">
        <f t="shared" ref="J144:T144" si="7">+J234+J236</f>
        <v>1</v>
      </c>
      <c r="K144" s="59">
        <f>+K258+K260+K262+K264+K266</f>
        <v>1</v>
      </c>
      <c r="L144" s="59">
        <f t="shared" si="7"/>
        <v>1</v>
      </c>
      <c r="M144" s="59">
        <f t="shared" si="7"/>
        <v>1</v>
      </c>
      <c r="N144" s="59">
        <f t="shared" si="7"/>
        <v>1</v>
      </c>
      <c r="O144" s="59">
        <f t="shared" si="7"/>
        <v>1</v>
      </c>
      <c r="P144" s="59">
        <f t="shared" si="7"/>
        <v>1</v>
      </c>
      <c r="Q144" s="59">
        <f t="shared" si="7"/>
        <v>1</v>
      </c>
      <c r="R144" s="59">
        <f>+R234+R236</f>
        <v>1</v>
      </c>
      <c r="S144" s="59">
        <f t="shared" si="7"/>
        <v>1</v>
      </c>
      <c r="T144" s="59">
        <f t="shared" si="7"/>
        <v>1</v>
      </c>
      <c r="U144" s="30"/>
      <c r="V144" s="77">
        <f>IF(SUM(I144:T144)=0,"",SUM(I144:T144))</f>
        <v>13</v>
      </c>
      <c r="W144" s="142">
        <f>IF(ISERROR(V144/V139)=TRUE,"",(V144/V139))</f>
        <v>1</v>
      </c>
      <c r="Y144" s="1"/>
    </row>
    <row r="145" spans="1:33" ht="30" customHeight="1">
      <c r="A145" s="167" t="s">
        <v>57</v>
      </c>
      <c r="B145" s="167"/>
      <c r="C145" s="168" t="str">
        <f>IF(C140=0,"",C140)</f>
        <v/>
      </c>
      <c r="D145" s="169"/>
      <c r="E145" s="79" t="str">
        <f>IF(E140=0,"",E140)</f>
        <v/>
      </c>
      <c r="F145" s="149" t="s">
        <v>62</v>
      </c>
      <c r="G145" s="150"/>
      <c r="H145" s="151"/>
      <c r="I145" s="30"/>
      <c r="J145" s="30"/>
      <c r="K145" s="30"/>
      <c r="L145" s="30"/>
      <c r="M145" s="30"/>
      <c r="N145" s="30"/>
      <c r="O145" s="30"/>
      <c r="P145" s="30"/>
      <c r="Q145" s="30"/>
      <c r="R145" s="30"/>
      <c r="S145" s="30"/>
      <c r="T145" s="30"/>
      <c r="U145" s="30"/>
      <c r="V145" s="77" t="str">
        <f>IF(SUM(I145:T145)=0,"",SUM(I145:T145))</f>
        <v/>
      </c>
      <c r="W145" s="142"/>
      <c r="Y145" s="1"/>
      <c r="AA145" s="3"/>
    </row>
    <row r="146" spans="1:33" ht="5.25" customHeight="1">
      <c r="A146" s="414"/>
      <c r="B146" s="414"/>
      <c r="C146" s="414"/>
      <c r="D146" s="415"/>
      <c r="E146" s="415"/>
      <c r="F146" s="33"/>
      <c r="G146" s="33"/>
      <c r="H146" s="33"/>
      <c r="I146" s="415"/>
      <c r="J146" s="416"/>
      <c r="K146" s="416"/>
      <c r="L146" s="416"/>
      <c r="M146" s="416"/>
      <c r="N146" s="416"/>
      <c r="O146" s="416"/>
      <c r="P146" s="416"/>
      <c r="Q146" s="416"/>
      <c r="R146" s="416"/>
      <c r="S146" s="416"/>
      <c r="T146" s="416"/>
      <c r="U146" s="416"/>
      <c r="V146" s="417"/>
      <c r="W146" s="36"/>
    </row>
    <row r="147" spans="1:33" ht="16.5" customHeight="1">
      <c r="A147" s="418" t="s">
        <v>63</v>
      </c>
      <c r="B147" s="418"/>
      <c r="C147" s="418"/>
      <c r="D147" s="418"/>
      <c r="E147" s="418"/>
      <c r="F147" s="418"/>
      <c r="G147" s="418"/>
      <c r="H147" s="418"/>
      <c r="I147" s="418"/>
      <c r="J147" s="418"/>
      <c r="K147" s="418"/>
      <c r="L147" s="418"/>
      <c r="M147" s="418"/>
      <c r="N147" s="418"/>
      <c r="O147" s="418"/>
      <c r="P147" s="418"/>
      <c r="Q147" s="418"/>
      <c r="R147" s="418"/>
      <c r="S147" s="418"/>
      <c r="T147" s="418"/>
      <c r="U147" s="418"/>
      <c r="V147" s="418"/>
      <c r="W147" s="38">
        <f>IF(ISERROR(V144/V139)=TRUE,"",(V144/V139))</f>
        <v>1</v>
      </c>
    </row>
    <row r="148" spans="1:33" ht="6.75" customHeight="1">
      <c r="A148" s="419"/>
      <c r="B148" s="419"/>
      <c r="C148" s="419"/>
      <c r="D148" s="419"/>
      <c r="E148" s="419"/>
      <c r="F148" s="419"/>
      <c r="G148" s="419"/>
      <c r="H148" s="419"/>
      <c r="I148" s="419"/>
      <c r="J148" s="419"/>
      <c r="K148" s="419"/>
      <c r="L148" s="419"/>
      <c r="M148" s="419"/>
      <c r="N148" s="419"/>
      <c r="O148" s="419"/>
      <c r="P148" s="419"/>
      <c r="Q148" s="419"/>
      <c r="R148" s="419"/>
      <c r="S148" s="419"/>
      <c r="T148" s="419"/>
      <c r="U148" s="419"/>
      <c r="V148" s="419"/>
      <c r="W148" s="39"/>
    </row>
    <row r="149" spans="1:33" s="3" customFormat="1" ht="33" customHeight="1">
      <c r="A149" s="153" t="s">
        <v>64</v>
      </c>
      <c r="B149" s="420"/>
      <c r="C149" s="420"/>
      <c r="D149" s="420"/>
      <c r="E149" s="420"/>
      <c r="F149" s="421"/>
      <c r="G149" s="422"/>
      <c r="H149" s="422"/>
      <c r="I149" s="422"/>
      <c r="J149" s="422"/>
      <c r="K149" s="422"/>
      <c r="L149" s="422"/>
      <c r="M149" s="422"/>
      <c r="N149" s="422"/>
      <c r="O149" s="422"/>
      <c r="P149" s="422"/>
      <c r="Q149" s="422"/>
      <c r="R149" s="422"/>
      <c r="S149" s="422"/>
      <c r="T149" s="422"/>
      <c r="U149" s="422"/>
      <c r="V149" s="422"/>
      <c r="W149" s="423"/>
      <c r="X149" s="1"/>
      <c r="Z149" s="1"/>
      <c r="AA149" s="1"/>
      <c r="AB149" s="1"/>
      <c r="AC149" s="1"/>
      <c r="AD149" s="1"/>
      <c r="AE149" s="1"/>
      <c r="AF149" s="1"/>
      <c r="AG149" s="1"/>
    </row>
    <row r="150" spans="1:33" s="3" customFormat="1" ht="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1"/>
      <c r="Z150" s="1"/>
      <c r="AA150" s="1"/>
      <c r="AB150" s="1"/>
      <c r="AC150" s="1"/>
      <c r="AD150" s="1"/>
      <c r="AE150" s="1"/>
      <c r="AF150" s="1"/>
      <c r="AG150" s="1"/>
    </row>
    <row r="151" spans="1:33" s="13" customFormat="1" ht="48" customHeight="1">
      <c r="A151" s="163" t="s">
        <v>69</v>
      </c>
      <c r="B151" s="163"/>
      <c r="C151" s="398" t="s">
        <v>1035</v>
      </c>
      <c r="D151" s="399"/>
      <c r="E151" s="399"/>
      <c r="F151" s="399"/>
      <c r="G151" s="399"/>
      <c r="H151" s="399"/>
      <c r="I151" s="399"/>
      <c r="J151" s="399"/>
      <c r="K151" s="399"/>
      <c r="L151" s="399"/>
      <c r="M151" s="399"/>
      <c r="N151" s="399"/>
      <c r="O151" s="399"/>
      <c r="P151" s="399"/>
      <c r="Q151" s="399"/>
      <c r="R151" s="399"/>
      <c r="S151" s="399"/>
      <c r="T151" s="399"/>
      <c r="U151" s="399"/>
      <c r="V151" s="399"/>
      <c r="W151" s="400"/>
      <c r="X151" s="12"/>
      <c r="Z151" s="12"/>
      <c r="AA151" s="12"/>
      <c r="AB151" s="12"/>
      <c r="AC151" s="12"/>
      <c r="AD151" s="12"/>
      <c r="AE151" s="12"/>
      <c r="AF151" s="12"/>
      <c r="AG151" s="12"/>
    </row>
    <row r="152" spans="1:33" s="3" customFormat="1" ht="6"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1"/>
      <c r="Z152" s="1"/>
      <c r="AA152" s="1"/>
      <c r="AB152" s="1"/>
      <c r="AC152" s="1"/>
      <c r="AD152" s="1"/>
      <c r="AE152" s="1"/>
      <c r="AF152" s="1"/>
      <c r="AG152" s="1"/>
    </row>
    <row r="153" spans="1:33" s="3" customFormat="1" ht="13.5" customHeight="1">
      <c r="A153" s="401" t="s">
        <v>24</v>
      </c>
      <c r="B153" s="402"/>
      <c r="C153" s="402"/>
      <c r="D153" s="402"/>
      <c r="E153" s="402"/>
      <c r="F153" s="402"/>
      <c r="G153" s="402"/>
      <c r="H153" s="402"/>
      <c r="I153" s="402"/>
      <c r="J153" s="402"/>
      <c r="K153" s="402"/>
      <c r="L153" s="402"/>
      <c r="M153" s="402"/>
      <c r="N153" s="402"/>
      <c r="O153" s="402"/>
      <c r="P153" s="402"/>
      <c r="Q153" s="402"/>
      <c r="R153" s="402"/>
      <c r="S153" s="402"/>
      <c r="T153" s="402"/>
      <c r="U153" s="402"/>
      <c r="V153" s="402"/>
      <c r="W153" s="403"/>
      <c r="X153" s="1"/>
      <c r="Z153" s="1"/>
      <c r="AA153" s="1"/>
      <c r="AB153" s="1"/>
      <c r="AC153" s="1"/>
      <c r="AD153" s="1"/>
      <c r="AE153" s="1"/>
      <c r="AF153" s="1"/>
      <c r="AG153" s="1"/>
    </row>
    <row r="154" spans="1:33" s="3" customFormat="1" ht="4.5" customHeight="1">
      <c r="A154" s="60"/>
      <c r="B154" s="60"/>
      <c r="C154" s="60"/>
      <c r="D154" s="60"/>
      <c r="E154" s="60"/>
      <c r="F154" s="60"/>
      <c r="G154" s="60"/>
      <c r="H154" s="60"/>
      <c r="I154" s="60"/>
      <c r="J154" s="60"/>
      <c r="K154" s="60"/>
      <c r="L154" s="60"/>
      <c r="M154" s="60"/>
      <c r="N154" s="60"/>
      <c r="O154" s="60"/>
      <c r="P154" s="60"/>
      <c r="Q154" s="60"/>
      <c r="R154" s="60"/>
      <c r="S154" s="60"/>
      <c r="T154" s="60"/>
      <c r="U154" s="60"/>
      <c r="V154" s="60"/>
      <c r="W154" s="11"/>
      <c r="X154" s="1"/>
      <c r="Z154" s="1"/>
      <c r="AA154" s="1"/>
      <c r="AB154" s="1"/>
      <c r="AC154" s="1"/>
      <c r="AD154" s="1"/>
      <c r="AE154" s="1"/>
      <c r="AF154" s="1"/>
      <c r="AG154" s="1"/>
    </row>
    <row r="155" spans="1:33" s="3" customFormat="1" ht="30" customHeight="1">
      <c r="A155" s="163" t="s">
        <v>25</v>
      </c>
      <c r="B155" s="163"/>
      <c r="C155" s="404" t="s">
        <v>1036</v>
      </c>
      <c r="D155" s="404"/>
      <c r="E155" s="404"/>
      <c r="F155" s="404"/>
      <c r="G155" s="404"/>
      <c r="H155" s="404"/>
      <c r="I155" s="404"/>
      <c r="J155" s="404"/>
      <c r="K155" s="404"/>
      <c r="L155" s="404"/>
      <c r="M155" s="404"/>
      <c r="N155" s="404"/>
      <c r="O155" s="404"/>
      <c r="P155" s="404"/>
      <c r="Q155" s="404"/>
      <c r="R155" s="404"/>
      <c r="S155" s="404"/>
      <c r="T155" s="404"/>
      <c r="U155" s="404"/>
      <c r="V155" s="404"/>
      <c r="W155" s="404"/>
      <c r="X155" s="1"/>
      <c r="Z155" s="1"/>
      <c r="AA155" s="1"/>
      <c r="AB155" s="1"/>
      <c r="AC155" s="1"/>
      <c r="AD155" s="1"/>
      <c r="AE155" s="1"/>
      <c r="AF155" s="1"/>
      <c r="AG155" s="1"/>
    </row>
    <row r="156" spans="1:33" s="3" customFormat="1" ht="3.75" customHeight="1">
      <c r="A156" s="405"/>
      <c r="B156" s="60"/>
      <c r="C156" s="60"/>
      <c r="D156" s="60"/>
      <c r="E156" s="60"/>
      <c r="F156" s="60"/>
      <c r="I156" s="60"/>
      <c r="J156" s="60"/>
      <c r="K156" s="60"/>
      <c r="L156" s="60"/>
      <c r="M156" s="60"/>
      <c r="N156" s="60"/>
      <c r="O156" s="60"/>
      <c r="P156" s="60"/>
      <c r="Q156" s="60"/>
      <c r="R156" s="60"/>
      <c r="S156" s="60"/>
      <c r="T156" s="60"/>
      <c r="U156" s="60"/>
      <c r="V156" s="60"/>
      <c r="W156" s="11"/>
      <c r="X156" s="1"/>
      <c r="Z156" s="1"/>
      <c r="AA156" s="1"/>
      <c r="AB156" s="1"/>
      <c r="AC156" s="1"/>
      <c r="AD156" s="1"/>
      <c r="AE156" s="1"/>
      <c r="AF156" s="1"/>
      <c r="AG156" s="1"/>
    </row>
    <row r="157" spans="1:33" s="3" customFormat="1" ht="27" customHeight="1">
      <c r="A157" s="164" t="s">
        <v>26</v>
      </c>
      <c r="B157" s="166"/>
      <c r="C157" s="406" t="s">
        <v>877</v>
      </c>
      <c r="D157" s="60"/>
      <c r="E157" s="163" t="s">
        <v>27</v>
      </c>
      <c r="F157" s="163"/>
      <c r="G157" s="407" t="s">
        <v>944</v>
      </c>
      <c r="H157" s="407"/>
      <c r="I157" s="407"/>
      <c r="J157" s="407"/>
      <c r="K157" s="60"/>
      <c r="L157" s="60"/>
      <c r="M157" s="163" t="s">
        <v>28</v>
      </c>
      <c r="N157" s="163"/>
      <c r="O157" s="163"/>
      <c r="P157" s="163"/>
      <c r="Q157" s="407" t="s">
        <v>1037</v>
      </c>
      <c r="R157" s="407"/>
      <c r="S157" s="407"/>
      <c r="T157" s="407"/>
      <c r="U157" s="407"/>
      <c r="V157" s="407"/>
      <c r="W157" s="407"/>
      <c r="X157" s="1"/>
      <c r="Z157" s="1"/>
      <c r="AA157" s="1"/>
      <c r="AB157" s="1"/>
      <c r="AC157" s="1"/>
      <c r="AD157" s="1"/>
      <c r="AE157" s="1"/>
      <c r="AF157" s="1"/>
      <c r="AG157" s="1"/>
    </row>
    <row r="158" spans="1:33" s="3" customFormat="1" ht="5.25" customHeight="1">
      <c r="A158" s="405"/>
      <c r="B158" s="60"/>
      <c r="C158" s="60"/>
      <c r="D158" s="60"/>
      <c r="E158" s="60"/>
      <c r="F158" s="60"/>
      <c r="I158" s="60"/>
      <c r="J158" s="60"/>
      <c r="K158" s="60"/>
      <c r="L158" s="60"/>
      <c r="M158" s="60"/>
      <c r="N158" s="60"/>
      <c r="O158" s="60"/>
      <c r="P158" s="60"/>
      <c r="Q158" s="60"/>
      <c r="R158" s="60"/>
      <c r="S158" s="60"/>
      <c r="T158" s="60"/>
      <c r="U158" s="60"/>
      <c r="V158" s="60"/>
      <c r="W158" s="11"/>
      <c r="X158" s="1"/>
      <c r="Z158" s="1"/>
      <c r="AA158" s="1"/>
      <c r="AB158" s="1"/>
      <c r="AC158" s="1"/>
      <c r="AD158" s="1"/>
      <c r="AE158" s="1"/>
      <c r="AF158" s="1"/>
      <c r="AG158" s="1"/>
    </row>
    <row r="159" spans="1:33" s="3" customFormat="1" ht="27" customHeight="1">
      <c r="A159" s="164" t="s">
        <v>29</v>
      </c>
      <c r="B159" s="166"/>
      <c r="C159" s="408" t="s">
        <v>878</v>
      </c>
      <c r="D159" s="60"/>
      <c r="E159" s="164" t="s">
        <v>30</v>
      </c>
      <c r="F159" s="166"/>
      <c r="G159" s="407" t="s">
        <v>880</v>
      </c>
      <c r="H159" s="407"/>
      <c r="I159" s="407"/>
      <c r="J159" s="407"/>
      <c r="K159" s="60"/>
      <c r="L159" s="60"/>
      <c r="M159" s="163" t="s">
        <v>31</v>
      </c>
      <c r="N159" s="163"/>
      <c r="O159" s="163"/>
      <c r="P159" s="163"/>
      <c r="Q159" s="407" t="s">
        <v>882</v>
      </c>
      <c r="R159" s="407"/>
      <c r="S159" s="407"/>
      <c r="T159" s="407"/>
      <c r="U159" s="407"/>
      <c r="V159" s="407"/>
      <c r="W159" s="407"/>
      <c r="X159" s="1"/>
      <c r="Z159" s="1"/>
      <c r="AA159" s="1"/>
      <c r="AB159" s="1"/>
      <c r="AC159" s="1"/>
      <c r="AD159" s="1"/>
      <c r="AE159" s="1"/>
      <c r="AF159" s="1"/>
      <c r="AG159" s="1"/>
    </row>
    <row r="160" spans="1:33" s="3" customFormat="1" ht="5.25" customHeight="1">
      <c r="A160" s="60"/>
      <c r="B160" s="60"/>
      <c r="C160" s="60"/>
      <c r="D160" s="60"/>
      <c r="E160" s="60"/>
      <c r="F160" s="60"/>
      <c r="G160" s="60"/>
      <c r="H160" s="60"/>
      <c r="I160" s="60"/>
      <c r="J160" s="60"/>
      <c r="K160" s="60"/>
      <c r="L160" s="60"/>
      <c r="M160" s="60"/>
      <c r="N160" s="60"/>
      <c r="O160" s="60"/>
      <c r="P160" s="60"/>
      <c r="Q160" s="60"/>
      <c r="R160" s="60"/>
      <c r="S160" s="60"/>
      <c r="T160" s="60"/>
      <c r="U160" s="60"/>
      <c r="V160" s="60"/>
      <c r="W160" s="17"/>
      <c r="X160" s="1"/>
      <c r="Z160" s="1"/>
      <c r="AA160" s="1"/>
      <c r="AB160" s="1"/>
      <c r="AC160" s="1"/>
      <c r="AD160" s="1"/>
      <c r="AE160" s="1"/>
      <c r="AF160" s="1"/>
      <c r="AG160" s="1"/>
    </row>
    <row r="161" spans="1:33" s="3" customFormat="1" ht="15.75" customHeight="1">
      <c r="C161" s="163" t="s">
        <v>32</v>
      </c>
      <c r="D161" s="163"/>
      <c r="E161" s="163"/>
      <c r="F161" s="163"/>
      <c r="H161" s="60"/>
      <c r="I161" s="60"/>
      <c r="J161" s="60"/>
      <c r="O161" s="163" t="s">
        <v>33</v>
      </c>
      <c r="P161" s="163"/>
      <c r="Q161" s="163"/>
      <c r="R161" s="163"/>
      <c r="S161" s="163"/>
      <c r="T161" s="163"/>
      <c r="U161" s="163"/>
      <c r="V161" s="163"/>
      <c r="W161" s="11"/>
      <c r="X161" s="1"/>
      <c r="Z161" s="1"/>
      <c r="AA161" s="1"/>
      <c r="AB161" s="1"/>
      <c r="AC161" s="1"/>
      <c r="AD161" s="1"/>
      <c r="AE161" s="1"/>
      <c r="AF161" s="1"/>
      <c r="AG161" s="1"/>
    </row>
    <row r="162" spans="1:33" s="3" customFormat="1" ht="24.75" customHeight="1">
      <c r="A162" s="60"/>
      <c r="B162" s="60"/>
      <c r="C162" s="409">
        <v>1</v>
      </c>
      <c r="D162" s="60"/>
      <c r="E162" s="183">
        <v>2024</v>
      </c>
      <c r="F162" s="183"/>
      <c r="H162" s="60"/>
      <c r="I162" s="60"/>
      <c r="J162" s="60"/>
      <c r="O162" s="410">
        <v>60</v>
      </c>
      <c r="P162" s="410"/>
      <c r="Q162" s="410"/>
      <c r="R162" s="410"/>
      <c r="S162" s="410"/>
      <c r="T162" s="410"/>
      <c r="U162" s="410"/>
      <c r="V162" s="410"/>
      <c r="X162" s="1"/>
      <c r="Z162" s="1"/>
      <c r="AA162" s="1"/>
      <c r="AB162" s="1"/>
      <c r="AC162" s="1"/>
      <c r="AD162" s="1"/>
      <c r="AE162" s="1"/>
      <c r="AF162" s="1"/>
      <c r="AG162" s="1"/>
    </row>
    <row r="163" spans="1:33" s="19" customFormat="1" ht="12" customHeight="1">
      <c r="C163" s="411" t="s">
        <v>34</v>
      </c>
      <c r="D163" s="412"/>
      <c r="E163" s="413" t="s">
        <v>35</v>
      </c>
      <c r="F163" s="413"/>
      <c r="G163" s="412"/>
      <c r="I163" s="412"/>
      <c r="J163" s="412"/>
      <c r="K163" s="412"/>
      <c r="L163" s="412"/>
      <c r="M163" s="412"/>
      <c r="N163" s="412"/>
      <c r="O163" s="411"/>
      <c r="P163" s="411"/>
      <c r="Q163" s="411"/>
      <c r="R163" s="411"/>
      <c r="S163" s="411"/>
      <c r="T163" s="411"/>
      <c r="U163" s="411"/>
      <c r="V163" s="411"/>
      <c r="W163" s="22"/>
      <c r="X163" s="23"/>
      <c r="Z163" s="23"/>
      <c r="AA163" s="23"/>
      <c r="AB163" s="23"/>
      <c r="AC163" s="23"/>
      <c r="AD163" s="23"/>
      <c r="AE163" s="23"/>
      <c r="AF163" s="23"/>
      <c r="AG163" s="23"/>
    </row>
    <row r="164" spans="1:33" s="3" customFormat="1" ht="3" customHeight="1">
      <c r="A164" s="60"/>
      <c r="B164" s="60"/>
      <c r="C164" s="60"/>
      <c r="D164" s="60"/>
      <c r="E164" s="60"/>
      <c r="F164" s="60"/>
      <c r="G164" s="60"/>
      <c r="H164" s="60"/>
      <c r="I164" s="60"/>
      <c r="J164" s="60"/>
      <c r="K164" s="60"/>
      <c r="L164" s="60"/>
      <c r="M164" s="60"/>
      <c r="N164" s="60"/>
      <c r="O164" s="60"/>
      <c r="P164" s="60"/>
      <c r="Q164" s="60"/>
      <c r="R164" s="60"/>
      <c r="S164" s="60"/>
      <c r="T164" s="60"/>
      <c r="U164" s="60"/>
      <c r="V164" s="60"/>
      <c r="W164" s="11"/>
      <c r="X164" s="1"/>
      <c r="Z164" s="1"/>
      <c r="AA164" s="1"/>
      <c r="AB164" s="1"/>
      <c r="AC164" s="1"/>
      <c r="AD164" s="1"/>
      <c r="AE164" s="1"/>
      <c r="AF164" s="1"/>
      <c r="AG164" s="1"/>
    </row>
    <row r="165" spans="1:33" s="3" customFormat="1" ht="20.25" customHeight="1">
      <c r="A165" s="186" t="s">
        <v>36</v>
      </c>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
      <c r="Z165" s="1"/>
      <c r="AA165" s="1"/>
      <c r="AB165" s="1"/>
      <c r="AC165" s="1"/>
      <c r="AD165" s="1"/>
      <c r="AE165" s="1"/>
      <c r="AF165" s="1"/>
      <c r="AG165" s="1"/>
    </row>
    <row r="166" spans="1:33" s="3" customFormat="1" ht="15.75" customHeight="1">
      <c r="A166" s="171" t="s">
        <v>37</v>
      </c>
      <c r="B166" s="172"/>
      <c r="C166" s="163" t="s">
        <v>25</v>
      </c>
      <c r="D166" s="163"/>
      <c r="E166" s="175" t="s">
        <v>38</v>
      </c>
      <c r="F166" s="164" t="s">
        <v>39</v>
      </c>
      <c r="G166" s="165"/>
      <c r="H166" s="165"/>
      <c r="I166" s="165"/>
      <c r="J166" s="165"/>
      <c r="K166" s="165"/>
      <c r="L166" s="165"/>
      <c r="M166" s="165"/>
      <c r="N166" s="165"/>
      <c r="O166" s="165"/>
      <c r="P166" s="165"/>
      <c r="Q166" s="165"/>
      <c r="R166" s="165"/>
      <c r="S166" s="165"/>
      <c r="T166" s="166"/>
      <c r="U166" s="76"/>
      <c r="V166" s="177" t="s">
        <v>40</v>
      </c>
      <c r="W166" s="163" t="s">
        <v>41</v>
      </c>
      <c r="X166" s="1"/>
      <c r="Z166" s="1"/>
      <c r="AA166" s="1"/>
      <c r="AB166" s="1"/>
      <c r="AC166" s="1"/>
      <c r="AD166" s="1"/>
      <c r="AE166" s="1"/>
      <c r="AF166" s="1"/>
      <c r="AG166" s="1"/>
    </row>
    <row r="167" spans="1:33" ht="18.75" customHeight="1">
      <c r="A167" s="173"/>
      <c r="B167" s="174"/>
      <c r="C167" s="163"/>
      <c r="D167" s="163"/>
      <c r="E167" s="176"/>
      <c r="F167" s="179" t="s">
        <v>42</v>
      </c>
      <c r="G167" s="180"/>
      <c r="H167" s="181"/>
      <c r="I167" s="25" t="s">
        <v>43</v>
      </c>
      <c r="J167" s="25" t="s">
        <v>44</v>
      </c>
      <c r="K167" s="25" t="s">
        <v>45</v>
      </c>
      <c r="L167" s="25" t="s">
        <v>46</v>
      </c>
      <c r="M167" s="25" t="s">
        <v>47</v>
      </c>
      <c r="N167" s="25" t="s">
        <v>48</v>
      </c>
      <c r="O167" s="25" t="s">
        <v>49</v>
      </c>
      <c r="P167" s="25" t="s">
        <v>50</v>
      </c>
      <c r="Q167" s="25" t="s">
        <v>51</v>
      </c>
      <c r="R167" s="25" t="s">
        <v>52</v>
      </c>
      <c r="S167" s="25" t="s">
        <v>53</v>
      </c>
      <c r="T167" s="25" t="s">
        <v>54</v>
      </c>
      <c r="U167" s="26"/>
      <c r="V167" s="178"/>
      <c r="W167" s="163"/>
    </row>
    <row r="168" spans="1:33" ht="29.25" customHeight="1">
      <c r="A168" s="167" t="s">
        <v>55</v>
      </c>
      <c r="B168" s="167"/>
      <c r="C168" s="182" t="s">
        <v>1035</v>
      </c>
      <c r="D168" s="182"/>
      <c r="E168" s="27" t="s">
        <v>1233</v>
      </c>
      <c r="F168" s="149" t="s">
        <v>56</v>
      </c>
      <c r="G168" s="150"/>
      <c r="H168" s="151"/>
      <c r="I168" s="59">
        <f>+I237+I239+I241+I243+I245+I247</f>
        <v>6</v>
      </c>
      <c r="J168" s="59">
        <f t="shared" ref="J168:T168" si="8">+J237+J239+J241+J243+J245+J247</f>
        <v>6</v>
      </c>
      <c r="K168" s="59">
        <f t="shared" si="8"/>
        <v>6</v>
      </c>
      <c r="L168" s="59">
        <f t="shared" si="8"/>
        <v>6</v>
      </c>
      <c r="M168" s="59">
        <f t="shared" si="8"/>
        <v>6</v>
      </c>
      <c r="N168" s="59">
        <f t="shared" si="8"/>
        <v>6</v>
      </c>
      <c r="O168" s="59">
        <f t="shared" si="8"/>
        <v>6</v>
      </c>
      <c r="P168" s="59">
        <f t="shared" si="8"/>
        <v>6</v>
      </c>
      <c r="Q168" s="59">
        <f t="shared" si="8"/>
        <v>6</v>
      </c>
      <c r="R168" s="59">
        <f t="shared" si="8"/>
        <v>6</v>
      </c>
      <c r="S168" s="59">
        <f t="shared" si="8"/>
        <v>0</v>
      </c>
      <c r="T168" s="59">
        <f t="shared" si="8"/>
        <v>0</v>
      </c>
      <c r="U168" s="30"/>
      <c r="V168" s="77">
        <f>IF(SUM(I168:T168)=0,"",SUM(I168:T168))</f>
        <v>60</v>
      </c>
      <c r="W168" s="142">
        <f t="shared" ref="W168" si="9">IF(ISERROR(V173/V168)=TRUE,"",(V173/V168))</f>
        <v>0.96666666666666667</v>
      </c>
      <c r="Y168" s="1"/>
    </row>
    <row r="169" spans="1:33" ht="30" customHeight="1">
      <c r="A169" s="167" t="s">
        <v>57</v>
      </c>
      <c r="B169" s="167"/>
      <c r="C169" s="182"/>
      <c r="D169" s="182"/>
      <c r="E169" s="27"/>
      <c r="F169" s="149" t="s">
        <v>58</v>
      </c>
      <c r="G169" s="150"/>
      <c r="H169" s="151"/>
      <c r="I169" s="30"/>
      <c r="J169" s="30"/>
      <c r="K169" s="30"/>
      <c r="L169" s="30"/>
      <c r="M169" s="30"/>
      <c r="N169" s="30"/>
      <c r="O169" s="30"/>
      <c r="P169" s="30"/>
      <c r="Q169" s="30"/>
      <c r="R169" s="30"/>
      <c r="S169" s="30"/>
      <c r="T169" s="30"/>
      <c r="U169" s="30"/>
      <c r="V169" s="77" t="str">
        <f>IF(SUM(I169:T169)=0,"",SUM(I169:T169))</f>
        <v/>
      </c>
      <c r="W169" s="142"/>
      <c r="Y169" s="1"/>
      <c r="AA169" s="3"/>
    </row>
    <row r="170" spans="1:33" ht="17.25" customHeight="1">
      <c r="A170" s="170" t="s">
        <v>59</v>
      </c>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row>
    <row r="171" spans="1:33" s="3" customFormat="1" ht="15.75" customHeight="1">
      <c r="A171" s="171" t="s">
        <v>37</v>
      </c>
      <c r="B171" s="172"/>
      <c r="C171" s="163" t="s">
        <v>25</v>
      </c>
      <c r="D171" s="163"/>
      <c r="E171" s="175" t="s">
        <v>38</v>
      </c>
      <c r="F171" s="164" t="s">
        <v>39</v>
      </c>
      <c r="G171" s="165"/>
      <c r="H171" s="165"/>
      <c r="I171" s="165"/>
      <c r="J171" s="165"/>
      <c r="K171" s="165"/>
      <c r="L171" s="165"/>
      <c r="M171" s="165"/>
      <c r="N171" s="165"/>
      <c r="O171" s="165"/>
      <c r="P171" s="165"/>
      <c r="Q171" s="165"/>
      <c r="R171" s="165"/>
      <c r="S171" s="165"/>
      <c r="T171" s="166"/>
      <c r="U171" s="24"/>
      <c r="V171" s="177" t="s">
        <v>40</v>
      </c>
      <c r="W171" s="163" t="s">
        <v>60</v>
      </c>
      <c r="X171" s="1"/>
      <c r="Z171" s="1"/>
      <c r="AA171" s="1"/>
      <c r="AB171" s="1"/>
      <c r="AC171" s="1"/>
      <c r="AD171" s="1"/>
      <c r="AE171" s="1"/>
      <c r="AF171" s="1"/>
      <c r="AG171" s="1"/>
    </row>
    <row r="172" spans="1:33" ht="18.75" customHeight="1">
      <c r="A172" s="173"/>
      <c r="B172" s="174"/>
      <c r="C172" s="163"/>
      <c r="D172" s="163"/>
      <c r="E172" s="176"/>
      <c r="F172" s="179" t="s">
        <v>59</v>
      </c>
      <c r="G172" s="180"/>
      <c r="H172" s="181"/>
      <c r="I172" s="25" t="s">
        <v>43</v>
      </c>
      <c r="J172" s="25" t="s">
        <v>44</v>
      </c>
      <c r="K172" s="25" t="s">
        <v>45</v>
      </c>
      <c r="L172" s="25" t="s">
        <v>46</v>
      </c>
      <c r="M172" s="25" t="s">
        <v>47</v>
      </c>
      <c r="N172" s="25" t="s">
        <v>48</v>
      </c>
      <c r="O172" s="25" t="s">
        <v>49</v>
      </c>
      <c r="P172" s="25" t="s">
        <v>50</v>
      </c>
      <c r="Q172" s="25" t="s">
        <v>51</v>
      </c>
      <c r="R172" s="25" t="s">
        <v>52</v>
      </c>
      <c r="S172" s="25" t="s">
        <v>53</v>
      </c>
      <c r="T172" s="25" t="s">
        <v>54</v>
      </c>
      <c r="U172" s="26"/>
      <c r="V172" s="178"/>
      <c r="W172" s="163"/>
    </row>
    <row r="173" spans="1:33" ht="29.25" customHeight="1">
      <c r="A173" s="167" t="s">
        <v>55</v>
      </c>
      <c r="B173" s="167"/>
      <c r="C173" s="168" t="str">
        <f>IF(C168=0,"",C168)</f>
        <v>Optimizacion del Programa Municipal de Desarrollo Urbano</v>
      </c>
      <c r="D173" s="169"/>
      <c r="E173" s="79" t="str">
        <f>IF(E168=0,"",E168)</f>
        <v>Oficios, programa</v>
      </c>
      <c r="F173" s="149" t="s">
        <v>61</v>
      </c>
      <c r="G173" s="150"/>
      <c r="H173" s="151"/>
      <c r="I173" s="59">
        <f>+I238+I240+I242+I244+I246+I248</f>
        <v>6</v>
      </c>
      <c r="J173" s="59">
        <f t="shared" ref="J173:T173" si="10">+J238+J240+J242+J244+J246+J248</f>
        <v>6</v>
      </c>
      <c r="K173" s="59">
        <f t="shared" si="10"/>
        <v>6</v>
      </c>
      <c r="L173" s="59">
        <f t="shared" si="10"/>
        <v>6</v>
      </c>
      <c r="M173" s="59">
        <f t="shared" si="10"/>
        <v>6</v>
      </c>
      <c r="N173" s="59">
        <f t="shared" si="10"/>
        <v>6</v>
      </c>
      <c r="O173" s="59">
        <f t="shared" si="10"/>
        <v>4</v>
      </c>
      <c r="P173" s="59">
        <f t="shared" si="10"/>
        <v>6</v>
      </c>
      <c r="Q173" s="59">
        <f t="shared" si="10"/>
        <v>6</v>
      </c>
      <c r="R173" s="59">
        <f t="shared" si="10"/>
        <v>6</v>
      </c>
      <c r="S173" s="59">
        <f t="shared" si="10"/>
        <v>0</v>
      </c>
      <c r="T173" s="59">
        <f t="shared" si="10"/>
        <v>0</v>
      </c>
      <c r="U173" s="30"/>
      <c r="V173" s="77">
        <f>IF(SUM(I173:T173)=0,"",SUM(I173:T173))</f>
        <v>58</v>
      </c>
      <c r="W173" s="142">
        <f>IF(ISERROR(V173/V168)=TRUE,"",(V173/V168))</f>
        <v>0.96666666666666667</v>
      </c>
      <c r="Y173" s="1"/>
    </row>
    <row r="174" spans="1:33" ht="30" customHeight="1">
      <c r="A174" s="167" t="s">
        <v>57</v>
      </c>
      <c r="B174" s="167"/>
      <c r="C174" s="168" t="str">
        <f>IF(C169=0,"",C169)</f>
        <v/>
      </c>
      <c r="D174" s="169"/>
      <c r="E174" s="79" t="str">
        <f>IF(E169=0,"",E169)</f>
        <v/>
      </c>
      <c r="F174" s="149" t="s">
        <v>62</v>
      </c>
      <c r="G174" s="150"/>
      <c r="H174" s="151"/>
      <c r="I174" s="30"/>
      <c r="J174" s="30"/>
      <c r="K174" s="30"/>
      <c r="L174" s="30"/>
      <c r="M174" s="30"/>
      <c r="N174" s="30"/>
      <c r="O174" s="30"/>
      <c r="P174" s="30"/>
      <c r="Q174" s="30"/>
      <c r="R174" s="30"/>
      <c r="S174" s="30"/>
      <c r="T174" s="30"/>
      <c r="U174" s="30"/>
      <c r="V174" s="77" t="str">
        <f>IF(SUM(I174:T174)=0,"",SUM(I174:T174))</f>
        <v/>
      </c>
      <c r="W174" s="142"/>
      <c r="Y174" s="1"/>
      <c r="AA174" s="3"/>
    </row>
    <row r="175" spans="1:33" ht="5.25" customHeight="1">
      <c r="A175" s="414"/>
      <c r="B175" s="414"/>
      <c r="C175" s="414"/>
      <c r="D175" s="415"/>
      <c r="E175" s="415"/>
      <c r="F175" s="33"/>
      <c r="G175" s="33"/>
      <c r="H175" s="33"/>
      <c r="I175" s="415"/>
      <c r="J175" s="416"/>
      <c r="K175" s="416"/>
      <c r="L175" s="416"/>
      <c r="M175" s="416"/>
      <c r="N175" s="416"/>
      <c r="O175" s="416"/>
      <c r="P175" s="416"/>
      <c r="Q175" s="416"/>
      <c r="R175" s="416"/>
      <c r="S175" s="416"/>
      <c r="T175" s="416"/>
      <c r="U175" s="416"/>
      <c r="V175" s="417"/>
      <c r="W175" s="36"/>
    </row>
    <row r="176" spans="1:33" ht="16.5" customHeight="1">
      <c r="A176" s="418" t="s">
        <v>63</v>
      </c>
      <c r="B176" s="418"/>
      <c r="C176" s="418"/>
      <c r="D176" s="418"/>
      <c r="E176" s="418"/>
      <c r="F176" s="418"/>
      <c r="G176" s="418"/>
      <c r="H176" s="418"/>
      <c r="I176" s="418"/>
      <c r="J176" s="418"/>
      <c r="K176" s="418"/>
      <c r="L176" s="418"/>
      <c r="M176" s="418"/>
      <c r="N176" s="418"/>
      <c r="O176" s="418"/>
      <c r="P176" s="418"/>
      <c r="Q176" s="418"/>
      <c r="R176" s="418"/>
      <c r="S176" s="418"/>
      <c r="T176" s="418"/>
      <c r="U176" s="418"/>
      <c r="V176" s="418"/>
      <c r="W176" s="38">
        <f>IF(ISERROR(V173/V168)=TRUE,"",(V173/V168))</f>
        <v>0.96666666666666667</v>
      </c>
    </row>
    <row r="177" spans="1:33" ht="6.75" customHeight="1">
      <c r="A177" s="419"/>
      <c r="B177" s="419"/>
      <c r="C177" s="419"/>
      <c r="D177" s="419"/>
      <c r="E177" s="419"/>
      <c r="F177" s="419"/>
      <c r="G177" s="419"/>
      <c r="H177" s="419"/>
      <c r="I177" s="419"/>
      <c r="J177" s="419"/>
      <c r="K177" s="419"/>
      <c r="L177" s="419"/>
      <c r="M177" s="419"/>
      <c r="N177" s="419"/>
      <c r="O177" s="419"/>
      <c r="P177" s="419"/>
      <c r="Q177" s="419"/>
      <c r="R177" s="419"/>
      <c r="S177" s="419"/>
      <c r="T177" s="419"/>
      <c r="U177" s="419"/>
      <c r="V177" s="419"/>
      <c r="W177" s="39"/>
    </row>
    <row r="178" spans="1:33" s="3" customFormat="1" ht="33" customHeight="1">
      <c r="A178" s="153" t="s">
        <v>64</v>
      </c>
      <c r="B178" s="420"/>
      <c r="C178" s="420"/>
      <c r="D178" s="420"/>
      <c r="E178" s="420"/>
      <c r="F178" s="421"/>
      <c r="G178" s="422"/>
      <c r="H178" s="422"/>
      <c r="I178" s="422"/>
      <c r="J178" s="422"/>
      <c r="K178" s="422"/>
      <c r="L178" s="422"/>
      <c r="M178" s="422"/>
      <c r="N178" s="422"/>
      <c r="O178" s="422"/>
      <c r="P178" s="422"/>
      <c r="Q178" s="422"/>
      <c r="R178" s="422"/>
      <c r="S178" s="422"/>
      <c r="T178" s="422"/>
      <c r="U178" s="422"/>
      <c r="V178" s="422"/>
      <c r="W178" s="423"/>
      <c r="X178" s="1"/>
      <c r="Z178" s="1"/>
      <c r="AA178" s="1"/>
      <c r="AB178" s="1"/>
      <c r="AC178" s="1"/>
      <c r="AD178" s="1"/>
      <c r="AE178" s="1"/>
      <c r="AF178" s="1"/>
      <c r="AG178" s="1"/>
    </row>
    <row r="179" spans="1:33" s="3" customFormat="1" ht="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1"/>
      <c r="Z179" s="1"/>
      <c r="AA179" s="1"/>
      <c r="AB179" s="1"/>
      <c r="AC179" s="1"/>
      <c r="AD179" s="1"/>
      <c r="AE179" s="1"/>
      <c r="AF179" s="1"/>
      <c r="AG179" s="1"/>
    </row>
    <row r="180" spans="1:33" s="13" customFormat="1" ht="48" customHeight="1">
      <c r="A180" s="163" t="s">
        <v>70</v>
      </c>
      <c r="B180" s="163"/>
      <c r="C180" s="398" t="s">
        <v>1038</v>
      </c>
      <c r="D180" s="399"/>
      <c r="E180" s="399"/>
      <c r="F180" s="399"/>
      <c r="G180" s="399"/>
      <c r="H180" s="399"/>
      <c r="I180" s="399"/>
      <c r="J180" s="399"/>
      <c r="K180" s="399"/>
      <c r="L180" s="399"/>
      <c r="M180" s="399"/>
      <c r="N180" s="399"/>
      <c r="O180" s="399"/>
      <c r="P180" s="399"/>
      <c r="Q180" s="399"/>
      <c r="R180" s="399"/>
      <c r="S180" s="399"/>
      <c r="T180" s="399"/>
      <c r="U180" s="399"/>
      <c r="V180" s="399"/>
      <c r="W180" s="400"/>
      <c r="X180" s="12"/>
      <c r="Z180" s="12"/>
      <c r="AA180" s="12"/>
      <c r="AB180" s="12"/>
      <c r="AC180" s="12"/>
      <c r="AD180" s="12"/>
      <c r="AE180" s="12"/>
      <c r="AF180" s="12"/>
      <c r="AG180" s="12"/>
    </row>
    <row r="181" spans="1:33" s="3" customFormat="1" ht="6"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1"/>
      <c r="Z181" s="1"/>
      <c r="AA181" s="1"/>
      <c r="AB181" s="1"/>
      <c r="AC181" s="1"/>
      <c r="AD181" s="1"/>
      <c r="AE181" s="1"/>
      <c r="AF181" s="1"/>
      <c r="AG181" s="1"/>
    </row>
    <row r="182" spans="1:33" s="3" customFormat="1" ht="13.5" customHeight="1">
      <c r="A182" s="401" t="s">
        <v>24</v>
      </c>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3"/>
      <c r="X182" s="1"/>
      <c r="Z182" s="1"/>
      <c r="AA182" s="1"/>
      <c r="AB182" s="1"/>
      <c r="AC182" s="1"/>
      <c r="AD182" s="1"/>
      <c r="AE182" s="1"/>
      <c r="AF182" s="1"/>
      <c r="AG182" s="1"/>
    </row>
    <row r="183" spans="1:33" s="3" customFormat="1" ht="4.5" customHeight="1">
      <c r="A183" s="60"/>
      <c r="B183" s="60"/>
      <c r="C183" s="60"/>
      <c r="D183" s="60"/>
      <c r="E183" s="60"/>
      <c r="F183" s="60"/>
      <c r="G183" s="60"/>
      <c r="H183" s="60"/>
      <c r="I183" s="60"/>
      <c r="J183" s="60"/>
      <c r="K183" s="60"/>
      <c r="L183" s="60"/>
      <c r="M183" s="60"/>
      <c r="N183" s="60"/>
      <c r="O183" s="60"/>
      <c r="P183" s="60"/>
      <c r="Q183" s="60"/>
      <c r="R183" s="60"/>
      <c r="S183" s="60"/>
      <c r="T183" s="60"/>
      <c r="U183" s="60"/>
      <c r="V183" s="60"/>
      <c r="W183" s="11"/>
      <c r="X183" s="1"/>
      <c r="Z183" s="1"/>
      <c r="AA183" s="1"/>
      <c r="AB183" s="1"/>
      <c r="AC183" s="1"/>
      <c r="AD183" s="1"/>
      <c r="AE183" s="1"/>
      <c r="AF183" s="1"/>
      <c r="AG183" s="1"/>
    </row>
    <row r="184" spans="1:33" s="3" customFormat="1" ht="30" customHeight="1">
      <c r="A184" s="163" t="s">
        <v>25</v>
      </c>
      <c r="B184" s="163"/>
      <c r="C184" s="404" t="s">
        <v>1039</v>
      </c>
      <c r="D184" s="404"/>
      <c r="E184" s="404"/>
      <c r="F184" s="404"/>
      <c r="G184" s="404"/>
      <c r="H184" s="404"/>
      <c r="I184" s="404"/>
      <c r="J184" s="404"/>
      <c r="K184" s="404"/>
      <c r="L184" s="404"/>
      <c r="M184" s="404"/>
      <c r="N184" s="404"/>
      <c r="O184" s="404"/>
      <c r="P184" s="404"/>
      <c r="Q184" s="404"/>
      <c r="R184" s="404"/>
      <c r="S184" s="404"/>
      <c r="T184" s="404"/>
      <c r="U184" s="404"/>
      <c r="V184" s="404"/>
      <c r="W184" s="404"/>
      <c r="X184" s="1"/>
      <c r="Z184" s="1"/>
      <c r="AA184" s="1"/>
      <c r="AB184" s="1"/>
      <c r="AC184" s="1"/>
      <c r="AD184" s="1"/>
      <c r="AE184" s="1"/>
      <c r="AF184" s="1"/>
      <c r="AG184" s="1"/>
    </row>
    <row r="185" spans="1:33" s="3" customFormat="1" ht="3.75" customHeight="1">
      <c r="A185" s="405"/>
      <c r="B185" s="60"/>
      <c r="C185" s="60"/>
      <c r="D185" s="60"/>
      <c r="E185" s="60"/>
      <c r="F185" s="60"/>
      <c r="I185" s="60"/>
      <c r="J185" s="60"/>
      <c r="K185" s="60"/>
      <c r="L185" s="60"/>
      <c r="M185" s="60"/>
      <c r="N185" s="60"/>
      <c r="O185" s="60"/>
      <c r="P185" s="60"/>
      <c r="Q185" s="60"/>
      <c r="R185" s="60"/>
      <c r="S185" s="60"/>
      <c r="T185" s="60"/>
      <c r="U185" s="60"/>
      <c r="V185" s="60"/>
      <c r="W185" s="11"/>
      <c r="X185" s="1"/>
      <c r="Z185" s="1"/>
      <c r="AA185" s="1"/>
      <c r="AB185" s="1"/>
      <c r="AC185" s="1"/>
      <c r="AD185" s="1"/>
      <c r="AE185" s="1"/>
      <c r="AF185" s="1"/>
      <c r="AG185" s="1"/>
    </row>
    <row r="186" spans="1:33" s="3" customFormat="1" ht="27" customHeight="1">
      <c r="A186" s="164" t="s">
        <v>26</v>
      </c>
      <c r="B186" s="166"/>
      <c r="C186" s="406" t="s">
        <v>877</v>
      </c>
      <c r="D186" s="60"/>
      <c r="E186" s="163" t="s">
        <v>27</v>
      </c>
      <c r="F186" s="163"/>
      <c r="G186" s="407" t="s">
        <v>890</v>
      </c>
      <c r="H186" s="407"/>
      <c r="I186" s="407"/>
      <c r="J186" s="407"/>
      <c r="K186" s="60"/>
      <c r="L186" s="60"/>
      <c r="M186" s="163" t="s">
        <v>28</v>
      </c>
      <c r="N186" s="163"/>
      <c r="O186" s="163"/>
      <c r="P186" s="163"/>
      <c r="Q186" s="407" t="s">
        <v>1040</v>
      </c>
      <c r="R186" s="407"/>
      <c r="S186" s="407"/>
      <c r="T186" s="407"/>
      <c r="U186" s="407"/>
      <c r="V186" s="407"/>
      <c r="W186" s="407"/>
      <c r="X186" s="1"/>
      <c r="Z186" s="1"/>
      <c r="AA186" s="1"/>
      <c r="AB186" s="1"/>
      <c r="AC186" s="1"/>
      <c r="AD186" s="1"/>
      <c r="AE186" s="1"/>
      <c r="AF186" s="1"/>
      <c r="AG186" s="1"/>
    </row>
    <row r="187" spans="1:33" s="3" customFormat="1" ht="5.25" customHeight="1">
      <c r="A187" s="405"/>
      <c r="B187" s="60"/>
      <c r="C187" s="60"/>
      <c r="D187" s="60"/>
      <c r="E187" s="60"/>
      <c r="F187" s="60"/>
      <c r="I187" s="60"/>
      <c r="J187" s="60"/>
      <c r="K187" s="60"/>
      <c r="L187" s="60"/>
      <c r="M187" s="60"/>
      <c r="N187" s="60"/>
      <c r="O187" s="60"/>
      <c r="P187" s="60"/>
      <c r="Q187" s="60"/>
      <c r="R187" s="60"/>
      <c r="S187" s="60"/>
      <c r="T187" s="60"/>
      <c r="U187" s="60"/>
      <c r="V187" s="60"/>
      <c r="W187" s="11"/>
      <c r="X187" s="1"/>
      <c r="Z187" s="1"/>
      <c r="AA187" s="1"/>
      <c r="AB187" s="1"/>
      <c r="AC187" s="1"/>
      <c r="AD187" s="1"/>
      <c r="AE187" s="1"/>
      <c r="AF187" s="1"/>
      <c r="AG187" s="1"/>
    </row>
    <row r="188" spans="1:33" s="3" customFormat="1" ht="27" customHeight="1">
      <c r="A188" s="164" t="s">
        <v>29</v>
      </c>
      <c r="B188" s="166"/>
      <c r="C188" s="408" t="s">
        <v>878</v>
      </c>
      <c r="D188" s="60"/>
      <c r="E188" s="164" t="s">
        <v>30</v>
      </c>
      <c r="F188" s="166"/>
      <c r="G188" s="407" t="s">
        <v>880</v>
      </c>
      <c r="H188" s="407"/>
      <c r="I188" s="407"/>
      <c r="J188" s="407"/>
      <c r="K188" s="60"/>
      <c r="L188" s="60"/>
      <c r="M188" s="163" t="s">
        <v>31</v>
      </c>
      <c r="N188" s="163"/>
      <c r="O188" s="163"/>
      <c r="P188" s="163"/>
      <c r="Q188" s="407" t="s">
        <v>882</v>
      </c>
      <c r="R188" s="407"/>
      <c r="S188" s="407"/>
      <c r="T188" s="407"/>
      <c r="U188" s="407"/>
      <c r="V188" s="407"/>
      <c r="W188" s="407"/>
      <c r="X188" s="1"/>
      <c r="Z188" s="1"/>
      <c r="AA188" s="1"/>
      <c r="AB188" s="1"/>
      <c r="AC188" s="1"/>
      <c r="AD188" s="1"/>
      <c r="AE188" s="1"/>
      <c r="AF188" s="1"/>
      <c r="AG188" s="1"/>
    </row>
    <row r="189" spans="1:33" s="3" customFormat="1" ht="5.25" customHeight="1">
      <c r="A189" s="60"/>
      <c r="B189" s="60"/>
      <c r="C189" s="60"/>
      <c r="D189" s="60"/>
      <c r="E189" s="60"/>
      <c r="F189" s="60"/>
      <c r="G189" s="60"/>
      <c r="H189" s="60"/>
      <c r="I189" s="60"/>
      <c r="J189" s="60"/>
      <c r="K189" s="60"/>
      <c r="L189" s="60"/>
      <c r="M189" s="60"/>
      <c r="N189" s="60"/>
      <c r="O189" s="60"/>
      <c r="P189" s="60"/>
      <c r="Q189" s="60"/>
      <c r="R189" s="60"/>
      <c r="S189" s="60"/>
      <c r="T189" s="60"/>
      <c r="U189" s="60"/>
      <c r="V189" s="60"/>
      <c r="W189" s="17"/>
      <c r="X189" s="1"/>
      <c r="Z189" s="1"/>
      <c r="AA189" s="1"/>
      <c r="AB189" s="1"/>
      <c r="AC189" s="1"/>
      <c r="AD189" s="1"/>
      <c r="AE189" s="1"/>
      <c r="AF189" s="1"/>
      <c r="AG189" s="1"/>
    </row>
    <row r="190" spans="1:33" s="3" customFormat="1" ht="15.75" customHeight="1">
      <c r="C190" s="163" t="s">
        <v>32</v>
      </c>
      <c r="D190" s="163"/>
      <c r="E190" s="163"/>
      <c r="F190" s="163"/>
      <c r="H190" s="60"/>
      <c r="I190" s="60"/>
      <c r="J190" s="60"/>
      <c r="O190" s="163" t="s">
        <v>33</v>
      </c>
      <c r="P190" s="163"/>
      <c r="Q190" s="163"/>
      <c r="R190" s="163"/>
      <c r="S190" s="163"/>
      <c r="T190" s="163"/>
      <c r="U190" s="163"/>
      <c r="V190" s="163"/>
      <c r="W190" s="11"/>
      <c r="X190" s="1"/>
      <c r="Z190" s="1"/>
      <c r="AA190" s="1"/>
      <c r="AB190" s="1"/>
      <c r="AC190" s="1"/>
      <c r="AD190" s="1"/>
      <c r="AE190" s="1"/>
      <c r="AF190" s="1"/>
      <c r="AG190" s="1"/>
    </row>
    <row r="191" spans="1:33" s="3" customFormat="1" ht="24.75" customHeight="1">
      <c r="A191" s="60"/>
      <c r="B191" s="60"/>
      <c r="C191" s="409">
        <v>1</v>
      </c>
      <c r="D191" s="60"/>
      <c r="E191" s="183">
        <v>2024</v>
      </c>
      <c r="F191" s="183"/>
      <c r="H191" s="60"/>
      <c r="I191" s="60"/>
      <c r="J191" s="60"/>
      <c r="O191" s="410">
        <v>28</v>
      </c>
      <c r="P191" s="410"/>
      <c r="Q191" s="410"/>
      <c r="R191" s="410"/>
      <c r="S191" s="410"/>
      <c r="T191" s="410"/>
      <c r="U191" s="410"/>
      <c r="V191" s="410"/>
      <c r="X191" s="1"/>
      <c r="Z191" s="1"/>
      <c r="AA191" s="1"/>
      <c r="AB191" s="1"/>
      <c r="AC191" s="1"/>
      <c r="AD191" s="1"/>
      <c r="AE191" s="1"/>
      <c r="AF191" s="1"/>
      <c r="AG191" s="1"/>
    </row>
    <row r="192" spans="1:33" s="19" customFormat="1" ht="12" customHeight="1">
      <c r="C192" s="411" t="s">
        <v>34</v>
      </c>
      <c r="D192" s="412"/>
      <c r="E192" s="413" t="s">
        <v>35</v>
      </c>
      <c r="F192" s="413"/>
      <c r="G192" s="412"/>
      <c r="I192" s="412"/>
      <c r="J192" s="412"/>
      <c r="K192" s="412"/>
      <c r="L192" s="412"/>
      <c r="M192" s="412"/>
      <c r="N192" s="412"/>
      <c r="O192" s="411"/>
      <c r="P192" s="411"/>
      <c r="Q192" s="411"/>
      <c r="R192" s="411"/>
      <c r="S192" s="411"/>
      <c r="T192" s="411"/>
      <c r="U192" s="411"/>
      <c r="V192" s="411"/>
      <c r="W192" s="22"/>
      <c r="X192" s="23"/>
      <c r="Z192" s="23"/>
      <c r="AA192" s="23"/>
      <c r="AB192" s="23"/>
      <c r="AC192" s="23"/>
      <c r="AD192" s="23"/>
      <c r="AE192" s="23"/>
      <c r="AF192" s="23"/>
      <c r="AG192" s="23"/>
    </row>
    <row r="193" spans="1:33" s="3" customFormat="1" ht="3" customHeight="1">
      <c r="A193" s="60"/>
      <c r="B193" s="60"/>
      <c r="C193" s="60"/>
      <c r="D193" s="60"/>
      <c r="E193" s="60"/>
      <c r="F193" s="60"/>
      <c r="G193" s="60"/>
      <c r="H193" s="60"/>
      <c r="I193" s="60"/>
      <c r="J193" s="60"/>
      <c r="K193" s="60"/>
      <c r="L193" s="60"/>
      <c r="M193" s="60"/>
      <c r="N193" s="60"/>
      <c r="O193" s="60"/>
      <c r="P193" s="60"/>
      <c r="Q193" s="60"/>
      <c r="R193" s="60"/>
      <c r="S193" s="60"/>
      <c r="T193" s="60"/>
      <c r="U193" s="60"/>
      <c r="V193" s="60"/>
      <c r="W193" s="11"/>
      <c r="X193" s="1"/>
      <c r="Z193" s="1"/>
      <c r="AA193" s="1"/>
      <c r="AB193" s="1"/>
      <c r="AC193" s="1"/>
      <c r="AD193" s="1"/>
      <c r="AE193" s="1"/>
      <c r="AF193" s="1"/>
      <c r="AG193" s="1"/>
    </row>
    <row r="194" spans="1:33" s="3" customFormat="1" ht="20.25" customHeight="1">
      <c r="A194" s="186" t="s">
        <v>36</v>
      </c>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
      <c r="Z194" s="1"/>
      <c r="AA194" s="1"/>
      <c r="AB194" s="1"/>
      <c r="AC194" s="1"/>
      <c r="AD194" s="1"/>
      <c r="AE194" s="1"/>
      <c r="AF194" s="1"/>
      <c r="AG194" s="1"/>
    </row>
    <row r="195" spans="1:33" s="3" customFormat="1" ht="15.75" customHeight="1">
      <c r="A195" s="171" t="s">
        <v>37</v>
      </c>
      <c r="B195" s="172"/>
      <c r="C195" s="163" t="s">
        <v>25</v>
      </c>
      <c r="D195" s="163"/>
      <c r="E195" s="175" t="s">
        <v>38</v>
      </c>
      <c r="F195" s="164" t="s">
        <v>39</v>
      </c>
      <c r="G195" s="165"/>
      <c r="H195" s="165"/>
      <c r="I195" s="165"/>
      <c r="J195" s="165"/>
      <c r="K195" s="165"/>
      <c r="L195" s="165"/>
      <c r="M195" s="165"/>
      <c r="N195" s="165"/>
      <c r="O195" s="165"/>
      <c r="P195" s="165"/>
      <c r="Q195" s="165"/>
      <c r="R195" s="165"/>
      <c r="S195" s="165"/>
      <c r="T195" s="166"/>
      <c r="U195" s="76"/>
      <c r="V195" s="177" t="s">
        <v>40</v>
      </c>
      <c r="W195" s="163" t="s">
        <v>41</v>
      </c>
      <c r="X195" s="1"/>
      <c r="Z195" s="1"/>
      <c r="AA195" s="1"/>
      <c r="AB195" s="1"/>
      <c r="AC195" s="1"/>
      <c r="AD195" s="1"/>
      <c r="AE195" s="1"/>
      <c r="AF195" s="1"/>
      <c r="AG195" s="1"/>
    </row>
    <row r="196" spans="1:33" ht="18.75" customHeight="1">
      <c r="A196" s="173"/>
      <c r="B196" s="174"/>
      <c r="C196" s="163"/>
      <c r="D196" s="163"/>
      <c r="E196" s="176"/>
      <c r="F196" s="179" t="s">
        <v>42</v>
      </c>
      <c r="G196" s="180"/>
      <c r="H196" s="181"/>
      <c r="I196" s="25" t="s">
        <v>43</v>
      </c>
      <c r="J196" s="25" t="s">
        <v>44</v>
      </c>
      <c r="K196" s="25" t="s">
        <v>45</v>
      </c>
      <c r="L196" s="25" t="s">
        <v>46</v>
      </c>
      <c r="M196" s="25" t="s">
        <v>47</v>
      </c>
      <c r="N196" s="25" t="s">
        <v>48</v>
      </c>
      <c r="O196" s="25" t="s">
        <v>49</v>
      </c>
      <c r="P196" s="25" t="s">
        <v>50</v>
      </c>
      <c r="Q196" s="25" t="s">
        <v>51</v>
      </c>
      <c r="R196" s="25" t="s">
        <v>52</v>
      </c>
      <c r="S196" s="25" t="s">
        <v>53</v>
      </c>
      <c r="T196" s="25" t="s">
        <v>54</v>
      </c>
      <c r="U196" s="26"/>
      <c r="V196" s="178"/>
      <c r="W196" s="163"/>
    </row>
    <row r="197" spans="1:33" ht="29.25" customHeight="1">
      <c r="A197" s="167" t="s">
        <v>55</v>
      </c>
      <c r="B197" s="167"/>
      <c r="C197" s="182" t="s">
        <v>1038</v>
      </c>
      <c r="D197" s="182"/>
      <c r="E197" s="27" t="s">
        <v>1234</v>
      </c>
      <c r="F197" s="149" t="s">
        <v>56</v>
      </c>
      <c r="G197" s="150"/>
      <c r="H197" s="151"/>
      <c r="I197" s="59">
        <f>+I249+I251+I253+I255+I257+I259</f>
        <v>6</v>
      </c>
      <c r="J197" s="59">
        <f t="shared" ref="J197:T197" si="11">+J249+J251+J253+J255+J257+J259</f>
        <v>2</v>
      </c>
      <c r="K197" s="59">
        <f t="shared" si="11"/>
        <v>2</v>
      </c>
      <c r="L197" s="59">
        <f t="shared" si="11"/>
        <v>2</v>
      </c>
      <c r="M197" s="59">
        <f t="shared" si="11"/>
        <v>2</v>
      </c>
      <c r="N197" s="59">
        <f t="shared" si="11"/>
        <v>2</v>
      </c>
      <c r="O197" s="59">
        <f t="shared" si="11"/>
        <v>2</v>
      </c>
      <c r="P197" s="59">
        <f t="shared" si="11"/>
        <v>2</v>
      </c>
      <c r="Q197" s="59">
        <f t="shared" si="11"/>
        <v>2</v>
      </c>
      <c r="R197" s="59">
        <f t="shared" si="11"/>
        <v>2</v>
      </c>
      <c r="S197" s="59">
        <f t="shared" si="11"/>
        <v>2</v>
      </c>
      <c r="T197" s="59">
        <f t="shared" si="11"/>
        <v>2</v>
      </c>
      <c r="U197" s="30"/>
      <c r="V197" s="77">
        <f>IF(SUM(I197:T197)=0,"",SUM(I197:T197))</f>
        <v>28</v>
      </c>
      <c r="W197" s="142">
        <f>IF(ISERROR(V202/V197)=TRUE,"",(V202/V197))</f>
        <v>1</v>
      </c>
      <c r="Y197" s="1"/>
    </row>
    <row r="198" spans="1:33" ht="30" customHeight="1">
      <c r="A198" s="167" t="s">
        <v>57</v>
      </c>
      <c r="B198" s="167"/>
      <c r="C198" s="182"/>
      <c r="D198" s="182"/>
      <c r="E198" s="27"/>
      <c r="F198" s="149" t="s">
        <v>58</v>
      </c>
      <c r="G198" s="150"/>
      <c r="H198" s="151"/>
      <c r="I198" s="30"/>
      <c r="J198" s="30"/>
      <c r="K198" s="30"/>
      <c r="L198" s="30"/>
      <c r="M198" s="30"/>
      <c r="N198" s="30"/>
      <c r="O198" s="30"/>
      <c r="P198" s="30"/>
      <c r="Q198" s="30"/>
      <c r="R198" s="30"/>
      <c r="S198" s="30"/>
      <c r="T198" s="30"/>
      <c r="U198" s="30"/>
      <c r="V198" s="77" t="str">
        <f>IF(SUM(I198:T198)=0,"",SUM(I198:T198))</f>
        <v/>
      </c>
      <c r="W198" s="142"/>
      <c r="Y198" s="1"/>
      <c r="AA198" s="3"/>
    </row>
    <row r="199" spans="1:33" ht="17.25" customHeight="1">
      <c r="A199" s="170" t="s">
        <v>59</v>
      </c>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row>
    <row r="200" spans="1:33" s="3" customFormat="1" ht="15.75" customHeight="1">
      <c r="A200" s="171" t="s">
        <v>37</v>
      </c>
      <c r="B200" s="172"/>
      <c r="C200" s="163" t="s">
        <v>25</v>
      </c>
      <c r="D200" s="163"/>
      <c r="E200" s="175" t="s">
        <v>38</v>
      </c>
      <c r="F200" s="164" t="s">
        <v>39</v>
      </c>
      <c r="G200" s="165"/>
      <c r="H200" s="165"/>
      <c r="I200" s="165"/>
      <c r="J200" s="165"/>
      <c r="K200" s="165"/>
      <c r="L200" s="165"/>
      <c r="M200" s="165"/>
      <c r="N200" s="165"/>
      <c r="O200" s="165"/>
      <c r="P200" s="165"/>
      <c r="Q200" s="165"/>
      <c r="R200" s="165"/>
      <c r="S200" s="165"/>
      <c r="T200" s="166"/>
      <c r="U200" s="24"/>
      <c r="V200" s="177" t="s">
        <v>40</v>
      </c>
      <c r="W200" s="163" t="s">
        <v>60</v>
      </c>
      <c r="X200" s="1"/>
      <c r="Z200" s="1"/>
      <c r="AA200" s="1"/>
      <c r="AB200" s="1"/>
      <c r="AC200" s="1"/>
      <c r="AD200" s="1"/>
      <c r="AE200" s="1"/>
      <c r="AF200" s="1"/>
      <c r="AG200" s="1"/>
    </row>
    <row r="201" spans="1:33" ht="18.75" customHeight="1">
      <c r="A201" s="173"/>
      <c r="B201" s="174"/>
      <c r="C201" s="163"/>
      <c r="D201" s="163"/>
      <c r="E201" s="176"/>
      <c r="F201" s="179" t="s">
        <v>59</v>
      </c>
      <c r="G201" s="180"/>
      <c r="H201" s="181"/>
      <c r="I201" s="25" t="s">
        <v>43</v>
      </c>
      <c r="J201" s="25" t="s">
        <v>44</v>
      </c>
      <c r="K201" s="25" t="s">
        <v>45</v>
      </c>
      <c r="L201" s="25" t="s">
        <v>46</v>
      </c>
      <c r="M201" s="25" t="s">
        <v>47</v>
      </c>
      <c r="N201" s="25" t="s">
        <v>48</v>
      </c>
      <c r="O201" s="25" t="s">
        <v>49</v>
      </c>
      <c r="P201" s="25" t="s">
        <v>50</v>
      </c>
      <c r="Q201" s="25" t="s">
        <v>51</v>
      </c>
      <c r="R201" s="25" t="s">
        <v>52</v>
      </c>
      <c r="S201" s="25" t="s">
        <v>53</v>
      </c>
      <c r="T201" s="25" t="s">
        <v>54</v>
      </c>
      <c r="U201" s="26"/>
      <c r="V201" s="178"/>
      <c r="W201" s="163"/>
    </row>
    <row r="202" spans="1:33" ht="29.25" customHeight="1">
      <c r="A202" s="167" t="s">
        <v>55</v>
      </c>
      <c r="B202" s="167"/>
      <c r="C202" s="168" t="str">
        <f>IF(C197=0,"",C197)</f>
        <v>La adminsitracion municipal cuenta con servicios de limpieza, recolección y manejo de desechos sólidos. promueve la habilitación de ambientes agradables y confortables en espacios públicos, y atiende las necesidades de pantenones</v>
      </c>
      <c r="D202" s="169"/>
      <c r="E202" s="79" t="str">
        <f>IF(E197=0,"",E197)</f>
        <v>Mapa de cobertura</v>
      </c>
      <c r="F202" s="149" t="s">
        <v>61</v>
      </c>
      <c r="G202" s="150"/>
      <c r="H202" s="151"/>
      <c r="I202" s="59">
        <f>+I250+I252+I254+I256+I258+I260</f>
        <v>6</v>
      </c>
      <c r="J202" s="59">
        <f t="shared" ref="J202:T202" si="12">+J250+J252+J254+J256+J258+J260</f>
        <v>2</v>
      </c>
      <c r="K202" s="59">
        <f t="shared" si="12"/>
        <v>2</v>
      </c>
      <c r="L202" s="59">
        <f t="shared" si="12"/>
        <v>2</v>
      </c>
      <c r="M202" s="59">
        <f t="shared" si="12"/>
        <v>2</v>
      </c>
      <c r="N202" s="59">
        <f t="shared" si="12"/>
        <v>2</v>
      </c>
      <c r="O202" s="59">
        <f t="shared" si="12"/>
        <v>2</v>
      </c>
      <c r="P202" s="59">
        <f t="shared" si="12"/>
        <v>2</v>
      </c>
      <c r="Q202" s="59">
        <f t="shared" si="12"/>
        <v>2</v>
      </c>
      <c r="R202" s="59">
        <f t="shared" si="12"/>
        <v>2</v>
      </c>
      <c r="S202" s="59">
        <f t="shared" si="12"/>
        <v>2</v>
      </c>
      <c r="T202" s="59">
        <f t="shared" si="12"/>
        <v>2</v>
      </c>
      <c r="U202" s="30"/>
      <c r="V202" s="77">
        <f>IF(SUM(I202:T202)=0,"",SUM(I202:T202))</f>
        <v>28</v>
      </c>
      <c r="W202" s="142">
        <f>IF(ISERROR(V202/V197)=TRUE,"",(V202/V197))</f>
        <v>1</v>
      </c>
      <c r="Y202" s="1"/>
    </row>
    <row r="203" spans="1:33" ht="30" customHeight="1">
      <c r="A203" s="167" t="s">
        <v>57</v>
      </c>
      <c r="B203" s="167"/>
      <c r="C203" s="168" t="str">
        <f>IF(C198=0,"",C198)</f>
        <v/>
      </c>
      <c r="D203" s="169"/>
      <c r="E203" s="79" t="str">
        <f>IF(E198=0,"",E198)</f>
        <v/>
      </c>
      <c r="F203" s="149" t="s">
        <v>62</v>
      </c>
      <c r="G203" s="150"/>
      <c r="H203" s="151"/>
      <c r="I203" s="30"/>
      <c r="J203" s="30"/>
      <c r="K203" s="30"/>
      <c r="L203" s="30"/>
      <c r="M203" s="30"/>
      <c r="N203" s="30"/>
      <c r="O203" s="30"/>
      <c r="P203" s="30"/>
      <c r="Q203" s="30"/>
      <c r="R203" s="30"/>
      <c r="S203" s="30"/>
      <c r="T203" s="30"/>
      <c r="U203" s="30"/>
      <c r="V203" s="77" t="str">
        <f>IF(SUM(I203:T203)=0,"",SUM(I203:T203))</f>
        <v/>
      </c>
      <c r="W203" s="142"/>
      <c r="Y203" s="1"/>
      <c r="AA203" s="3"/>
    </row>
    <row r="204" spans="1:33" ht="5.25" customHeight="1">
      <c r="A204" s="414"/>
      <c r="B204" s="414"/>
      <c r="C204" s="414"/>
      <c r="D204" s="415"/>
      <c r="E204" s="415"/>
      <c r="F204" s="33"/>
      <c r="G204" s="33"/>
      <c r="H204" s="33"/>
      <c r="I204" s="415"/>
      <c r="J204" s="416"/>
      <c r="K204" s="416"/>
      <c r="L204" s="416"/>
      <c r="M204" s="416"/>
      <c r="N204" s="416"/>
      <c r="O204" s="416"/>
      <c r="P204" s="416"/>
      <c r="Q204" s="416"/>
      <c r="R204" s="416"/>
      <c r="S204" s="416"/>
      <c r="T204" s="416"/>
      <c r="U204" s="416"/>
      <c r="V204" s="417"/>
      <c r="W204" s="36"/>
    </row>
    <row r="205" spans="1:33" ht="16.5" customHeight="1">
      <c r="A205" s="418" t="s">
        <v>63</v>
      </c>
      <c r="B205" s="418"/>
      <c r="C205" s="418"/>
      <c r="D205" s="418"/>
      <c r="E205" s="418"/>
      <c r="F205" s="418"/>
      <c r="G205" s="418"/>
      <c r="H205" s="418"/>
      <c r="I205" s="418"/>
      <c r="J205" s="418"/>
      <c r="K205" s="418"/>
      <c r="L205" s="418"/>
      <c r="M205" s="418"/>
      <c r="N205" s="418"/>
      <c r="O205" s="418"/>
      <c r="P205" s="418"/>
      <c r="Q205" s="418"/>
      <c r="R205" s="418"/>
      <c r="S205" s="418"/>
      <c r="T205" s="418"/>
      <c r="U205" s="418"/>
      <c r="V205" s="418"/>
      <c r="W205" s="38">
        <f>IF(ISERROR(V202/V197)=TRUE,"",(V202/V197))</f>
        <v>1</v>
      </c>
    </row>
    <row r="206" spans="1:33" ht="6.75" customHeight="1">
      <c r="A206" s="419"/>
      <c r="B206" s="419"/>
      <c r="C206" s="419"/>
      <c r="D206" s="419"/>
      <c r="E206" s="419"/>
      <c r="F206" s="419"/>
      <c r="G206" s="419"/>
      <c r="H206" s="419"/>
      <c r="I206" s="419"/>
      <c r="J206" s="419"/>
      <c r="K206" s="419"/>
      <c r="L206" s="419"/>
      <c r="M206" s="419"/>
      <c r="N206" s="419"/>
      <c r="O206" s="419"/>
      <c r="P206" s="419"/>
      <c r="Q206" s="419"/>
      <c r="R206" s="419"/>
      <c r="S206" s="419"/>
      <c r="T206" s="419"/>
      <c r="U206" s="419"/>
      <c r="V206" s="419"/>
      <c r="W206" s="39"/>
    </row>
    <row r="207" spans="1:33" s="3" customFormat="1" ht="33" customHeight="1">
      <c r="A207" s="153" t="s">
        <v>64</v>
      </c>
      <c r="B207" s="420"/>
      <c r="C207" s="420"/>
      <c r="D207" s="420"/>
      <c r="E207" s="420"/>
      <c r="F207" s="421"/>
      <c r="G207" s="422"/>
      <c r="H207" s="422"/>
      <c r="I207" s="422"/>
      <c r="J207" s="422"/>
      <c r="K207" s="422"/>
      <c r="L207" s="422"/>
      <c r="M207" s="422"/>
      <c r="N207" s="422"/>
      <c r="O207" s="422"/>
      <c r="P207" s="422"/>
      <c r="Q207" s="422"/>
      <c r="R207" s="422"/>
      <c r="S207" s="422"/>
      <c r="T207" s="422"/>
      <c r="U207" s="422"/>
      <c r="V207" s="422"/>
      <c r="W207" s="423"/>
      <c r="X207" s="1"/>
      <c r="Z207" s="1"/>
      <c r="AA207" s="1"/>
      <c r="AB207" s="1"/>
      <c r="AC207" s="1"/>
      <c r="AD207" s="1"/>
      <c r="AE207" s="1"/>
      <c r="AF207" s="1"/>
      <c r="AG207" s="1"/>
    </row>
    <row r="208" spans="1:33" s="3" customFormat="1" ht="5.2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1"/>
      <c r="Z208" s="1"/>
      <c r="AA208" s="1"/>
      <c r="AB208" s="1"/>
      <c r="AC208" s="1"/>
      <c r="AD208" s="1"/>
      <c r="AE208" s="1"/>
      <c r="AF208" s="1"/>
      <c r="AG208" s="1"/>
    </row>
    <row r="209" spans="1:33" s="3" customFormat="1" ht="3.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1"/>
      <c r="Z209" s="1"/>
      <c r="AA209" s="1"/>
      <c r="AB209" s="1"/>
      <c r="AC209" s="1"/>
      <c r="AD209" s="1"/>
      <c r="AE209" s="1"/>
      <c r="AF209" s="1"/>
      <c r="AG209" s="1"/>
    </row>
    <row r="210" spans="1:33" ht="3.75" customHeight="1">
      <c r="A210" s="50"/>
      <c r="B210" s="50"/>
      <c r="C210" s="51"/>
      <c r="D210" s="51"/>
      <c r="E210" s="51"/>
      <c r="F210" s="51"/>
      <c r="G210" s="52"/>
      <c r="H210" s="52"/>
      <c r="I210" s="53"/>
      <c r="J210" s="53"/>
      <c r="K210" s="53"/>
      <c r="L210" s="53"/>
      <c r="M210" s="53"/>
      <c r="N210" s="53"/>
      <c r="O210" s="53"/>
      <c r="P210" s="53"/>
      <c r="Q210" s="53"/>
      <c r="R210" s="53"/>
      <c r="S210" s="53"/>
      <c r="T210" s="53"/>
      <c r="U210" s="53"/>
      <c r="V210" s="54"/>
      <c r="W210" s="54"/>
    </row>
    <row r="211" spans="1:33" ht="26.25" customHeight="1">
      <c r="A211" s="395" t="s">
        <v>72</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7"/>
    </row>
    <row r="212" spans="1:33" ht="4.5" customHeight="1">
      <c r="C212" s="3"/>
      <c r="D212" s="3"/>
      <c r="E212" s="3"/>
      <c r="F212" s="3"/>
      <c r="G212" s="3"/>
      <c r="H212" s="3"/>
      <c r="I212" s="3"/>
    </row>
    <row r="213" spans="1:33" ht="19.5" customHeight="1">
      <c r="A213" s="161" t="s">
        <v>73</v>
      </c>
      <c r="B213" s="163" t="s">
        <v>74</v>
      </c>
      <c r="C213" s="163"/>
      <c r="D213" s="163"/>
      <c r="E213" s="163" t="s">
        <v>38</v>
      </c>
      <c r="F213" s="164" t="s">
        <v>75</v>
      </c>
      <c r="G213" s="165"/>
      <c r="H213" s="165"/>
      <c r="I213" s="165"/>
      <c r="J213" s="165"/>
      <c r="K213" s="165"/>
      <c r="L213" s="165"/>
      <c r="M213" s="165"/>
      <c r="N213" s="165"/>
      <c r="O213" s="165"/>
      <c r="P213" s="165"/>
      <c r="Q213" s="165"/>
      <c r="R213" s="165"/>
      <c r="S213" s="165"/>
      <c r="T213" s="166"/>
      <c r="U213" s="24"/>
      <c r="V213" s="163" t="s">
        <v>40</v>
      </c>
      <c r="W213" s="163" t="s">
        <v>76</v>
      </c>
    </row>
    <row r="214" spans="1:33" ht="25.5" customHeight="1">
      <c r="A214" s="162"/>
      <c r="B214" s="163"/>
      <c r="C214" s="163"/>
      <c r="D214" s="163"/>
      <c r="E214" s="163"/>
      <c r="F214" s="149" t="s">
        <v>77</v>
      </c>
      <c r="G214" s="150"/>
      <c r="H214" s="151"/>
      <c r="I214" s="55" t="s">
        <v>43</v>
      </c>
      <c r="J214" s="55" t="s">
        <v>44</v>
      </c>
      <c r="K214" s="55" t="s">
        <v>45</v>
      </c>
      <c r="L214" s="55" t="s">
        <v>46</v>
      </c>
      <c r="M214" s="55" t="s">
        <v>47</v>
      </c>
      <c r="N214" s="55" t="s">
        <v>48</v>
      </c>
      <c r="O214" s="55" t="s">
        <v>49</v>
      </c>
      <c r="P214" s="55" t="s">
        <v>50</v>
      </c>
      <c r="Q214" s="55" t="s">
        <v>51</v>
      </c>
      <c r="R214" s="55" t="s">
        <v>52</v>
      </c>
      <c r="S214" s="55" t="s">
        <v>53</v>
      </c>
      <c r="T214" s="55" t="s">
        <v>54</v>
      </c>
      <c r="U214" s="55"/>
      <c r="V214" s="163"/>
      <c r="W214" s="163"/>
    </row>
    <row r="215" spans="1:33" ht="18.75" customHeight="1">
      <c r="A215" s="221" t="s">
        <v>78</v>
      </c>
      <c r="B215" s="148">
        <v>1</v>
      </c>
      <c r="C215" s="427" t="s">
        <v>1041</v>
      </c>
      <c r="D215" s="428"/>
      <c r="E215" s="182" t="s">
        <v>1235</v>
      </c>
      <c r="F215" s="139" t="s">
        <v>42</v>
      </c>
      <c r="G215" s="140"/>
      <c r="H215" s="141"/>
      <c r="I215" s="57">
        <v>1</v>
      </c>
      <c r="J215" s="57">
        <v>1</v>
      </c>
      <c r="K215" s="57">
        <v>1</v>
      </c>
      <c r="L215" s="57">
        <v>1</v>
      </c>
      <c r="M215" s="57">
        <v>1</v>
      </c>
      <c r="N215" s="57">
        <v>1</v>
      </c>
      <c r="O215" s="57">
        <v>1</v>
      </c>
      <c r="P215" s="57">
        <v>1</v>
      </c>
      <c r="Q215" s="57">
        <v>1</v>
      </c>
      <c r="R215" s="57">
        <v>1</v>
      </c>
      <c r="S215" s="57"/>
      <c r="T215" s="57"/>
      <c r="U215" s="57"/>
      <c r="V215" s="78">
        <f t="shared" ref="V215:V236" si="13">SUM(I215:T215)</f>
        <v>10</v>
      </c>
      <c r="W215" s="142">
        <f>IF(V215=0,"-",V216/V215)</f>
        <v>1</v>
      </c>
    </row>
    <row r="216" spans="1:33" ht="18.75" customHeight="1">
      <c r="A216" s="222"/>
      <c r="B216" s="148"/>
      <c r="C216" s="429"/>
      <c r="D216" s="430"/>
      <c r="E216" s="182"/>
      <c r="F216" s="143" t="s">
        <v>59</v>
      </c>
      <c r="G216" s="144"/>
      <c r="H216" s="145"/>
      <c r="I216" s="59">
        <v>1</v>
      </c>
      <c r="J216" s="59">
        <v>1</v>
      </c>
      <c r="K216" s="59">
        <v>1</v>
      </c>
      <c r="L216" s="59">
        <v>1</v>
      </c>
      <c r="M216" s="59">
        <v>1</v>
      </c>
      <c r="N216" s="59">
        <v>1</v>
      </c>
      <c r="O216" s="59">
        <v>1</v>
      </c>
      <c r="P216" s="59">
        <v>1</v>
      </c>
      <c r="Q216" s="59">
        <v>1</v>
      </c>
      <c r="R216" s="59">
        <v>1</v>
      </c>
      <c r="S216" s="59"/>
      <c r="T216" s="59"/>
      <c r="U216" s="59"/>
      <c r="V216" s="78">
        <f t="shared" si="13"/>
        <v>10</v>
      </c>
      <c r="W216" s="142"/>
    </row>
    <row r="217" spans="1:33" ht="18.75" customHeight="1">
      <c r="A217" s="222"/>
      <c r="B217" s="148">
        <v>2</v>
      </c>
      <c r="C217" s="427" t="s">
        <v>1042</v>
      </c>
      <c r="D217" s="428"/>
      <c r="E217" s="182" t="s">
        <v>1235</v>
      </c>
      <c r="F217" s="139" t="s">
        <v>42</v>
      </c>
      <c r="G217" s="140"/>
      <c r="H217" s="141"/>
      <c r="I217" s="432">
        <v>1</v>
      </c>
      <c r="J217" s="432">
        <v>1</v>
      </c>
      <c r="K217" s="432">
        <v>1</v>
      </c>
      <c r="L217" s="432">
        <v>1</v>
      </c>
      <c r="M217" s="432">
        <v>1</v>
      </c>
      <c r="N217" s="432">
        <v>1</v>
      </c>
      <c r="O217" s="432">
        <v>1</v>
      </c>
      <c r="P217" s="432">
        <v>1</v>
      </c>
      <c r="Q217" s="432">
        <v>1</v>
      </c>
      <c r="R217" s="432">
        <v>1</v>
      </c>
      <c r="S217" s="432"/>
      <c r="T217" s="432"/>
      <c r="U217" s="431"/>
      <c r="V217" s="78">
        <f t="shared" si="13"/>
        <v>10</v>
      </c>
      <c r="W217" s="142">
        <f>IF(V217=0,"-",V218/V217)</f>
        <v>1</v>
      </c>
    </row>
    <row r="218" spans="1:33" ht="18.75" customHeight="1">
      <c r="A218" s="222"/>
      <c r="B218" s="148"/>
      <c r="C218" s="429"/>
      <c r="D218" s="430"/>
      <c r="E218" s="182"/>
      <c r="F218" s="143" t="s">
        <v>59</v>
      </c>
      <c r="G218" s="144"/>
      <c r="H218" s="145"/>
      <c r="I218" s="59">
        <v>1</v>
      </c>
      <c r="J218" s="59">
        <v>1</v>
      </c>
      <c r="K218" s="59">
        <v>1</v>
      </c>
      <c r="L218" s="59">
        <v>1</v>
      </c>
      <c r="M218" s="59">
        <v>1</v>
      </c>
      <c r="N218" s="59">
        <v>1</v>
      </c>
      <c r="O218" s="59">
        <v>1</v>
      </c>
      <c r="P218" s="59">
        <v>1</v>
      </c>
      <c r="Q218" s="59">
        <v>1</v>
      </c>
      <c r="R218" s="59">
        <v>1</v>
      </c>
      <c r="S218" s="59"/>
      <c r="T218" s="59"/>
      <c r="U218" s="59"/>
      <c r="V218" s="78">
        <f t="shared" si="13"/>
        <v>10</v>
      </c>
      <c r="W218" s="142"/>
    </row>
    <row r="219" spans="1:33" ht="18.75" customHeight="1">
      <c r="A219" s="222"/>
      <c r="B219" s="148">
        <v>3</v>
      </c>
      <c r="C219" s="427" t="s">
        <v>1043</v>
      </c>
      <c r="D219" s="428"/>
      <c r="E219" s="182" t="s">
        <v>1235</v>
      </c>
      <c r="F219" s="139" t="s">
        <v>42</v>
      </c>
      <c r="G219" s="140"/>
      <c r="H219" s="141"/>
      <c r="I219" s="432">
        <v>1</v>
      </c>
      <c r="J219" s="432">
        <v>1</v>
      </c>
      <c r="K219" s="432">
        <v>1</v>
      </c>
      <c r="L219" s="432">
        <v>1</v>
      </c>
      <c r="M219" s="432">
        <v>1</v>
      </c>
      <c r="N219" s="432">
        <v>1</v>
      </c>
      <c r="O219" s="432">
        <v>1</v>
      </c>
      <c r="P219" s="432">
        <v>1</v>
      </c>
      <c r="Q219" s="432">
        <v>1</v>
      </c>
      <c r="R219" s="432">
        <v>1</v>
      </c>
      <c r="S219" s="432"/>
      <c r="T219" s="432"/>
      <c r="U219" s="57"/>
      <c r="V219" s="78">
        <f t="shared" si="13"/>
        <v>10</v>
      </c>
      <c r="W219" s="142">
        <f>IF(V219=0,"-",V220/V219)</f>
        <v>1</v>
      </c>
    </row>
    <row r="220" spans="1:33" ht="18.75" customHeight="1">
      <c r="A220" s="222"/>
      <c r="B220" s="148"/>
      <c r="C220" s="429"/>
      <c r="D220" s="430"/>
      <c r="E220" s="182"/>
      <c r="F220" s="143" t="s">
        <v>59</v>
      </c>
      <c r="G220" s="144"/>
      <c r="H220" s="145"/>
      <c r="I220" s="59">
        <v>1</v>
      </c>
      <c r="J220" s="59">
        <v>1</v>
      </c>
      <c r="K220" s="59">
        <v>1</v>
      </c>
      <c r="L220" s="59">
        <v>1</v>
      </c>
      <c r="M220" s="59">
        <v>1</v>
      </c>
      <c r="N220" s="59">
        <v>1</v>
      </c>
      <c r="O220" s="59">
        <v>1</v>
      </c>
      <c r="P220" s="59">
        <v>1</v>
      </c>
      <c r="Q220" s="59">
        <v>1</v>
      </c>
      <c r="R220" s="59">
        <v>1</v>
      </c>
      <c r="S220" s="59"/>
      <c r="T220" s="59"/>
      <c r="U220" s="59"/>
      <c r="V220" s="78">
        <f t="shared" si="13"/>
        <v>10</v>
      </c>
      <c r="W220" s="142"/>
    </row>
    <row r="221" spans="1:33" ht="18.75" customHeight="1">
      <c r="A221" s="222"/>
      <c r="B221" s="148">
        <v>4</v>
      </c>
      <c r="C221" s="427" t="s">
        <v>1044</v>
      </c>
      <c r="D221" s="428"/>
      <c r="E221" s="182" t="s">
        <v>1235</v>
      </c>
      <c r="F221" s="139" t="s">
        <v>42</v>
      </c>
      <c r="G221" s="140"/>
      <c r="H221" s="141"/>
      <c r="I221" s="432">
        <v>1</v>
      </c>
      <c r="J221" s="432">
        <v>1</v>
      </c>
      <c r="K221" s="432">
        <v>1</v>
      </c>
      <c r="L221" s="432">
        <v>1</v>
      </c>
      <c r="M221" s="432">
        <v>1</v>
      </c>
      <c r="N221" s="432">
        <v>1</v>
      </c>
      <c r="O221" s="432">
        <v>1</v>
      </c>
      <c r="P221" s="432">
        <v>1</v>
      </c>
      <c r="Q221" s="432">
        <v>1</v>
      </c>
      <c r="R221" s="432">
        <v>1</v>
      </c>
      <c r="S221" s="432"/>
      <c r="T221" s="432"/>
      <c r="U221" s="57"/>
      <c r="V221" s="78">
        <f t="shared" si="13"/>
        <v>10</v>
      </c>
      <c r="W221" s="142">
        <f>IF(V221=0,"-",V222/V221)</f>
        <v>1</v>
      </c>
    </row>
    <row r="222" spans="1:33" ht="18.75" customHeight="1">
      <c r="A222" s="222"/>
      <c r="B222" s="148"/>
      <c r="C222" s="429"/>
      <c r="D222" s="430"/>
      <c r="E222" s="182"/>
      <c r="F222" s="143" t="s">
        <v>59</v>
      </c>
      <c r="G222" s="144"/>
      <c r="H222" s="145"/>
      <c r="I222" s="59">
        <v>1</v>
      </c>
      <c r="J222" s="59">
        <v>1</v>
      </c>
      <c r="K222" s="59">
        <v>1</v>
      </c>
      <c r="L222" s="59">
        <v>1</v>
      </c>
      <c r="M222" s="59">
        <v>1</v>
      </c>
      <c r="N222" s="59">
        <v>1</v>
      </c>
      <c r="O222" s="59">
        <v>1</v>
      </c>
      <c r="P222" s="59">
        <v>1</v>
      </c>
      <c r="Q222" s="59">
        <v>1</v>
      </c>
      <c r="R222" s="59">
        <v>1</v>
      </c>
      <c r="S222" s="59"/>
      <c r="T222" s="59"/>
      <c r="U222" s="59"/>
      <c r="V222" s="78">
        <f t="shared" si="13"/>
        <v>10</v>
      </c>
      <c r="W222" s="142"/>
    </row>
    <row r="223" spans="1:33" ht="18.75" customHeight="1">
      <c r="A223" s="222"/>
      <c r="B223" s="148">
        <v>5</v>
      </c>
      <c r="C223" s="427" t="s">
        <v>1045</v>
      </c>
      <c r="D223" s="428"/>
      <c r="E223" s="182" t="s">
        <v>1235</v>
      </c>
      <c r="F223" s="139" t="s">
        <v>42</v>
      </c>
      <c r="G223" s="140"/>
      <c r="H223" s="141"/>
      <c r="I223" s="57">
        <v>1</v>
      </c>
      <c r="J223" s="57">
        <v>1</v>
      </c>
      <c r="K223" s="57">
        <v>1</v>
      </c>
      <c r="L223" s="57">
        <v>1</v>
      </c>
      <c r="M223" s="57">
        <v>1</v>
      </c>
      <c r="N223" s="57">
        <v>1</v>
      </c>
      <c r="O223" s="57">
        <v>1</v>
      </c>
      <c r="P223" s="57">
        <v>1</v>
      </c>
      <c r="Q223" s="57">
        <v>1</v>
      </c>
      <c r="R223" s="57">
        <v>1</v>
      </c>
      <c r="S223" s="57"/>
      <c r="T223" s="57"/>
      <c r="U223" s="57"/>
      <c r="V223" s="78">
        <f t="shared" si="13"/>
        <v>10</v>
      </c>
      <c r="W223" s="142">
        <f>IF(V223=0,"-",V224/V223)</f>
        <v>1</v>
      </c>
    </row>
    <row r="224" spans="1:33" ht="18.75" customHeight="1">
      <c r="A224" s="222"/>
      <c r="B224" s="148"/>
      <c r="C224" s="429"/>
      <c r="D224" s="430"/>
      <c r="E224" s="182"/>
      <c r="F224" s="143" t="s">
        <v>59</v>
      </c>
      <c r="G224" s="144"/>
      <c r="H224" s="145"/>
      <c r="I224" s="59">
        <v>1</v>
      </c>
      <c r="J224" s="59">
        <v>1</v>
      </c>
      <c r="K224" s="59">
        <v>1</v>
      </c>
      <c r="L224" s="59">
        <v>1</v>
      </c>
      <c r="M224" s="59">
        <v>1</v>
      </c>
      <c r="N224" s="59">
        <v>1</v>
      </c>
      <c r="O224" s="59">
        <v>1</v>
      </c>
      <c r="P224" s="59">
        <v>1</v>
      </c>
      <c r="Q224" s="59">
        <v>1</v>
      </c>
      <c r="R224" s="59">
        <v>1</v>
      </c>
      <c r="S224" s="59"/>
      <c r="T224" s="59"/>
      <c r="U224" s="59"/>
      <c r="V224" s="78">
        <f t="shared" si="13"/>
        <v>10</v>
      </c>
      <c r="W224" s="142"/>
    </row>
    <row r="225" spans="1:23" ht="18.75" customHeight="1">
      <c r="A225" s="222"/>
      <c r="B225" s="148">
        <v>6</v>
      </c>
      <c r="C225" s="427" t="s">
        <v>1046</v>
      </c>
      <c r="D225" s="428"/>
      <c r="E225" s="182" t="s">
        <v>1235</v>
      </c>
      <c r="F225" s="139" t="s">
        <v>42</v>
      </c>
      <c r="G225" s="140"/>
      <c r="H225" s="141"/>
      <c r="I225" s="57">
        <v>1</v>
      </c>
      <c r="J225" s="57">
        <v>1</v>
      </c>
      <c r="K225" s="57">
        <v>1</v>
      </c>
      <c r="L225" s="57">
        <v>1</v>
      </c>
      <c r="M225" s="57">
        <v>1</v>
      </c>
      <c r="N225" s="57">
        <v>1</v>
      </c>
      <c r="O225" s="57">
        <v>1</v>
      </c>
      <c r="P225" s="57">
        <v>1</v>
      </c>
      <c r="Q225" s="57">
        <v>1</v>
      </c>
      <c r="R225" s="57">
        <v>1</v>
      </c>
      <c r="S225" s="57"/>
      <c r="T225" s="57"/>
      <c r="U225" s="57"/>
      <c r="V225" s="78">
        <f t="shared" si="13"/>
        <v>10</v>
      </c>
      <c r="W225" s="142">
        <f>IF(V225=0,"-",V226/V225)</f>
        <v>1</v>
      </c>
    </row>
    <row r="226" spans="1:23" ht="18.75" customHeight="1">
      <c r="A226" s="222"/>
      <c r="B226" s="148"/>
      <c r="C226" s="429"/>
      <c r="D226" s="430"/>
      <c r="E226" s="182"/>
      <c r="F226" s="143" t="s">
        <v>59</v>
      </c>
      <c r="G226" s="144"/>
      <c r="H226" s="145"/>
      <c r="I226" s="59">
        <v>1</v>
      </c>
      <c r="J226" s="59">
        <v>1</v>
      </c>
      <c r="K226" s="59">
        <v>1</v>
      </c>
      <c r="L226" s="59">
        <v>1</v>
      </c>
      <c r="M226" s="59">
        <v>1</v>
      </c>
      <c r="N226" s="59">
        <v>1</v>
      </c>
      <c r="O226" s="59">
        <v>1</v>
      </c>
      <c r="P226" s="59">
        <v>1</v>
      </c>
      <c r="Q226" s="59">
        <v>1</v>
      </c>
      <c r="R226" s="59">
        <v>1</v>
      </c>
      <c r="S226" s="59"/>
      <c r="T226" s="59"/>
      <c r="U226" s="59"/>
      <c r="V226" s="78">
        <f t="shared" si="13"/>
        <v>10</v>
      </c>
      <c r="W226" s="142"/>
    </row>
    <row r="227" spans="1:23" ht="18.75" customHeight="1">
      <c r="A227" s="222"/>
      <c r="B227" s="148">
        <v>7</v>
      </c>
      <c r="C227" s="427" t="s">
        <v>1047</v>
      </c>
      <c r="D227" s="428"/>
      <c r="E227" s="182" t="s">
        <v>1235</v>
      </c>
      <c r="F227" s="139" t="s">
        <v>42</v>
      </c>
      <c r="G227" s="140"/>
      <c r="H227" s="141"/>
      <c r="I227" s="57">
        <v>1</v>
      </c>
      <c r="J227" s="57">
        <v>1</v>
      </c>
      <c r="K227" s="57">
        <v>1</v>
      </c>
      <c r="L227" s="57">
        <v>1</v>
      </c>
      <c r="M227" s="57">
        <v>1</v>
      </c>
      <c r="N227" s="57">
        <v>1</v>
      </c>
      <c r="O227" s="57">
        <v>1</v>
      </c>
      <c r="P227" s="57">
        <v>1</v>
      </c>
      <c r="Q227" s="57">
        <v>1</v>
      </c>
      <c r="R227" s="57">
        <v>1</v>
      </c>
      <c r="S227" s="57"/>
      <c r="T227" s="57"/>
      <c r="U227" s="57"/>
      <c r="V227" s="78">
        <f t="shared" si="13"/>
        <v>10</v>
      </c>
      <c r="W227" s="142">
        <f>IF(V227=0,"-",V228/V227)</f>
        <v>0.9</v>
      </c>
    </row>
    <row r="228" spans="1:23" ht="18.75" customHeight="1">
      <c r="A228" s="222"/>
      <c r="B228" s="148"/>
      <c r="C228" s="429"/>
      <c r="D228" s="430"/>
      <c r="E228" s="182"/>
      <c r="F228" s="143" t="s">
        <v>59</v>
      </c>
      <c r="G228" s="144"/>
      <c r="H228" s="145"/>
      <c r="I228" s="59">
        <v>1</v>
      </c>
      <c r="J228" s="59">
        <v>1</v>
      </c>
      <c r="K228" s="59">
        <v>1</v>
      </c>
      <c r="L228" s="59">
        <v>1</v>
      </c>
      <c r="M228" s="59">
        <v>1</v>
      </c>
      <c r="N228" s="59">
        <v>1</v>
      </c>
      <c r="O228" s="59">
        <v>1</v>
      </c>
      <c r="P228" s="59">
        <v>1</v>
      </c>
      <c r="Q228" s="59">
        <v>1</v>
      </c>
      <c r="R228" s="59"/>
      <c r="S228" s="59"/>
      <c r="T228" s="59"/>
      <c r="U228" s="59"/>
      <c r="V228" s="78">
        <f t="shared" si="13"/>
        <v>9</v>
      </c>
      <c r="W228" s="142"/>
    </row>
    <row r="229" spans="1:23" ht="18.75" customHeight="1">
      <c r="A229" s="222"/>
      <c r="B229" s="148">
        <v>8</v>
      </c>
      <c r="C229" s="427" t="s">
        <v>1048</v>
      </c>
      <c r="D229" s="428"/>
      <c r="E229" s="182" t="s">
        <v>1235</v>
      </c>
      <c r="F229" s="139" t="s">
        <v>42</v>
      </c>
      <c r="G229" s="140"/>
      <c r="H229" s="141"/>
      <c r="I229" s="57">
        <v>1</v>
      </c>
      <c r="J229" s="57">
        <v>1</v>
      </c>
      <c r="K229" s="57">
        <v>1</v>
      </c>
      <c r="L229" s="57">
        <v>1</v>
      </c>
      <c r="M229" s="57">
        <v>1</v>
      </c>
      <c r="N229" s="57">
        <v>1</v>
      </c>
      <c r="O229" s="57">
        <v>1</v>
      </c>
      <c r="P229" s="57">
        <v>1</v>
      </c>
      <c r="Q229" s="57">
        <v>1</v>
      </c>
      <c r="R229" s="57">
        <v>1</v>
      </c>
      <c r="S229" s="57"/>
      <c r="T229" s="57"/>
      <c r="U229" s="57"/>
      <c r="V229" s="78">
        <f t="shared" ref="V229:V230" si="14">SUM(I229:T229)</f>
        <v>10</v>
      </c>
      <c r="W229" s="142">
        <f>IF(V229=0,"-",V230/V229)</f>
        <v>0.7</v>
      </c>
    </row>
    <row r="230" spans="1:23" ht="18.75" customHeight="1">
      <c r="A230" s="222"/>
      <c r="B230" s="148"/>
      <c r="C230" s="429"/>
      <c r="D230" s="430"/>
      <c r="E230" s="182"/>
      <c r="F230" s="143" t="s">
        <v>59</v>
      </c>
      <c r="G230" s="144"/>
      <c r="H230" s="145"/>
      <c r="I230" s="59">
        <v>1</v>
      </c>
      <c r="J230" s="59">
        <v>1</v>
      </c>
      <c r="K230" s="59">
        <v>1</v>
      </c>
      <c r="L230" s="59">
        <v>1</v>
      </c>
      <c r="M230" s="59">
        <v>1</v>
      </c>
      <c r="N230" s="59">
        <v>1</v>
      </c>
      <c r="O230" s="59"/>
      <c r="P230" s="59"/>
      <c r="Q230" s="59"/>
      <c r="R230" s="59">
        <v>1</v>
      </c>
      <c r="S230" s="59"/>
      <c r="T230" s="59"/>
      <c r="U230" s="59"/>
      <c r="V230" s="78">
        <f t="shared" si="14"/>
        <v>7</v>
      </c>
      <c r="W230" s="142"/>
    </row>
    <row r="231" spans="1:23" ht="18.75" customHeight="1">
      <c r="A231" s="222"/>
      <c r="B231" s="148">
        <v>9</v>
      </c>
      <c r="C231" s="427" t="s">
        <v>1049</v>
      </c>
      <c r="D231" s="428"/>
      <c r="E231" s="182" t="s">
        <v>1235</v>
      </c>
      <c r="F231" s="139" t="s">
        <v>42</v>
      </c>
      <c r="G231" s="140"/>
      <c r="H231" s="141"/>
      <c r="I231" s="57">
        <v>1</v>
      </c>
      <c r="J231" s="57">
        <v>1</v>
      </c>
      <c r="K231" s="57">
        <v>1</v>
      </c>
      <c r="L231" s="57">
        <v>1</v>
      </c>
      <c r="M231" s="57">
        <v>1</v>
      </c>
      <c r="N231" s="57">
        <v>1</v>
      </c>
      <c r="O231" s="57">
        <v>1</v>
      </c>
      <c r="P231" s="57">
        <v>1</v>
      </c>
      <c r="Q231" s="57">
        <v>1</v>
      </c>
      <c r="R231" s="57">
        <v>1</v>
      </c>
      <c r="S231" s="57"/>
      <c r="T231" s="57"/>
      <c r="U231" s="57"/>
      <c r="V231" s="78">
        <f t="shared" si="13"/>
        <v>10</v>
      </c>
      <c r="W231" s="142">
        <f>IF(V231=0,"-",V232/V231)</f>
        <v>0.7</v>
      </c>
    </row>
    <row r="232" spans="1:23" ht="18.75" customHeight="1">
      <c r="A232" s="223"/>
      <c r="B232" s="148"/>
      <c r="C232" s="429"/>
      <c r="D232" s="430"/>
      <c r="E232" s="182"/>
      <c r="F232" s="143" t="s">
        <v>59</v>
      </c>
      <c r="G232" s="144"/>
      <c r="H232" s="145"/>
      <c r="I232" s="59">
        <v>1</v>
      </c>
      <c r="J232" s="59">
        <v>1</v>
      </c>
      <c r="K232" s="59">
        <v>1</v>
      </c>
      <c r="L232" s="59">
        <v>1</v>
      </c>
      <c r="M232" s="59">
        <v>1</v>
      </c>
      <c r="N232" s="59">
        <v>1</v>
      </c>
      <c r="O232" s="59"/>
      <c r="P232" s="59"/>
      <c r="Q232" s="59"/>
      <c r="R232" s="59">
        <v>1</v>
      </c>
      <c r="S232" s="59"/>
      <c r="T232" s="59"/>
      <c r="U232" s="59"/>
      <c r="V232" s="78">
        <f t="shared" si="13"/>
        <v>7</v>
      </c>
      <c r="W232" s="142"/>
    </row>
    <row r="233" spans="1:23" ht="18.75" customHeight="1">
      <c r="A233" s="221" t="s">
        <v>79</v>
      </c>
      <c r="B233" s="147">
        <v>1</v>
      </c>
      <c r="C233" s="427" t="s">
        <v>1050</v>
      </c>
      <c r="D233" s="428"/>
      <c r="E233" s="182" t="s">
        <v>1236</v>
      </c>
      <c r="F233" s="139" t="s">
        <v>42</v>
      </c>
      <c r="G233" s="140"/>
      <c r="H233" s="141"/>
      <c r="I233" s="57">
        <v>1</v>
      </c>
      <c r="J233" s="57"/>
      <c r="K233" s="57"/>
      <c r="L233" s="57"/>
      <c r="M233" s="57"/>
      <c r="N233" s="57"/>
      <c r="O233" s="57"/>
      <c r="P233" s="57"/>
      <c r="Q233" s="57"/>
      <c r="R233" s="57"/>
      <c r="S233" s="57"/>
      <c r="T233" s="57"/>
      <c r="U233" s="57"/>
      <c r="V233" s="78">
        <f t="shared" si="13"/>
        <v>1</v>
      </c>
      <c r="W233" s="142">
        <f>IF(V233=0,"-",V234/V233)</f>
        <v>1</v>
      </c>
    </row>
    <row r="234" spans="1:23" ht="18.75" customHeight="1">
      <c r="A234" s="222"/>
      <c r="B234" s="147"/>
      <c r="C234" s="429"/>
      <c r="D234" s="430"/>
      <c r="E234" s="182"/>
      <c r="F234" s="143" t="s">
        <v>59</v>
      </c>
      <c r="G234" s="144"/>
      <c r="H234" s="145"/>
      <c r="I234" s="59">
        <v>1</v>
      </c>
      <c r="J234" s="59"/>
      <c r="K234" s="59"/>
      <c r="L234" s="59"/>
      <c r="M234" s="59"/>
      <c r="N234" s="59"/>
      <c r="O234" s="59"/>
      <c r="P234" s="59"/>
      <c r="Q234" s="59"/>
      <c r="R234" s="59"/>
      <c r="S234" s="59"/>
      <c r="T234" s="59"/>
      <c r="U234" s="59"/>
      <c r="V234" s="78">
        <f t="shared" si="13"/>
        <v>1</v>
      </c>
      <c r="W234" s="142"/>
    </row>
    <row r="235" spans="1:23" ht="18.75" customHeight="1">
      <c r="A235" s="222"/>
      <c r="B235" s="147">
        <v>2</v>
      </c>
      <c r="C235" s="427" t="s">
        <v>1051</v>
      </c>
      <c r="D235" s="428"/>
      <c r="E235" s="182" t="s">
        <v>1230</v>
      </c>
      <c r="F235" s="139" t="s">
        <v>42</v>
      </c>
      <c r="G235" s="140"/>
      <c r="H235" s="141"/>
      <c r="I235" s="57">
        <v>1</v>
      </c>
      <c r="J235" s="57">
        <v>1</v>
      </c>
      <c r="K235" s="57">
        <v>1</v>
      </c>
      <c r="L235" s="57">
        <v>1</v>
      </c>
      <c r="M235" s="57">
        <v>1</v>
      </c>
      <c r="N235" s="57">
        <v>1</v>
      </c>
      <c r="O235" s="57">
        <v>1</v>
      </c>
      <c r="P235" s="57">
        <v>1</v>
      </c>
      <c r="Q235" s="57">
        <v>1</v>
      </c>
      <c r="R235" s="57">
        <v>1</v>
      </c>
      <c r="S235" s="57">
        <v>1</v>
      </c>
      <c r="T235" s="57">
        <v>1</v>
      </c>
      <c r="U235" s="57"/>
      <c r="V235" s="78">
        <f t="shared" si="13"/>
        <v>12</v>
      </c>
      <c r="W235" s="142">
        <f>IF(V235=0,"-",V236/V235)</f>
        <v>1</v>
      </c>
    </row>
    <row r="236" spans="1:23" ht="18.75" customHeight="1">
      <c r="A236" s="222"/>
      <c r="B236" s="147"/>
      <c r="C236" s="429"/>
      <c r="D236" s="430"/>
      <c r="E236" s="182"/>
      <c r="F236" s="143" t="s">
        <v>59</v>
      </c>
      <c r="G236" s="144"/>
      <c r="H236" s="145"/>
      <c r="I236" s="59">
        <v>1</v>
      </c>
      <c r="J236" s="59">
        <v>1</v>
      </c>
      <c r="K236" s="59">
        <v>1</v>
      </c>
      <c r="L236" s="59">
        <v>1</v>
      </c>
      <c r="M236" s="59">
        <v>1</v>
      </c>
      <c r="N236" s="59">
        <v>1</v>
      </c>
      <c r="O236" s="59">
        <v>1</v>
      </c>
      <c r="P236" s="59">
        <v>1</v>
      </c>
      <c r="Q236" s="59">
        <v>1</v>
      </c>
      <c r="R236" s="59">
        <v>1</v>
      </c>
      <c r="S236" s="59">
        <v>1</v>
      </c>
      <c r="T236" s="59">
        <v>1</v>
      </c>
      <c r="U236" s="59"/>
      <c r="V236" s="78">
        <f t="shared" si="13"/>
        <v>12</v>
      </c>
      <c r="W236" s="142"/>
    </row>
    <row r="237" spans="1:23" ht="18.75" customHeight="1">
      <c r="A237" s="221" t="s">
        <v>80</v>
      </c>
      <c r="B237" s="147">
        <v>1</v>
      </c>
      <c r="C237" s="427" t="s">
        <v>1052</v>
      </c>
      <c r="D237" s="428"/>
      <c r="E237" s="182" t="s">
        <v>1185</v>
      </c>
      <c r="F237" s="139" t="s">
        <v>42</v>
      </c>
      <c r="G237" s="140"/>
      <c r="H237" s="141"/>
      <c r="I237" s="57">
        <v>1</v>
      </c>
      <c r="J237" s="57">
        <v>1</v>
      </c>
      <c r="K237" s="57">
        <v>1</v>
      </c>
      <c r="L237" s="57">
        <v>1</v>
      </c>
      <c r="M237" s="57">
        <v>1</v>
      </c>
      <c r="N237" s="57">
        <v>1</v>
      </c>
      <c r="O237" s="57">
        <v>1</v>
      </c>
      <c r="P237" s="57">
        <v>1</v>
      </c>
      <c r="Q237" s="57">
        <v>1</v>
      </c>
      <c r="R237" s="57">
        <v>1</v>
      </c>
      <c r="S237" s="57"/>
      <c r="T237" s="57"/>
      <c r="U237" s="57"/>
      <c r="V237" s="78">
        <f t="shared" ref="V237:V260" si="15">SUM(I237:T237)</f>
        <v>10</v>
      </c>
      <c r="W237" s="142">
        <f t="shared" ref="W237" si="16">IF(V237=0,"-",V238/V237)</f>
        <v>0.9</v>
      </c>
    </row>
    <row r="238" spans="1:23" ht="18.75" customHeight="1">
      <c r="A238" s="222"/>
      <c r="B238" s="147"/>
      <c r="C238" s="429"/>
      <c r="D238" s="430"/>
      <c r="E238" s="182"/>
      <c r="F238" s="143" t="s">
        <v>59</v>
      </c>
      <c r="G238" s="144"/>
      <c r="H238" s="145"/>
      <c r="I238" s="59">
        <v>1</v>
      </c>
      <c r="J238" s="59">
        <v>1</v>
      </c>
      <c r="K238" s="59">
        <v>1</v>
      </c>
      <c r="L238" s="59">
        <v>1</v>
      </c>
      <c r="M238" s="59">
        <v>1</v>
      </c>
      <c r="N238" s="59">
        <v>1</v>
      </c>
      <c r="O238" s="59"/>
      <c r="P238" s="59">
        <v>1</v>
      </c>
      <c r="Q238" s="59">
        <v>1</v>
      </c>
      <c r="R238" s="59">
        <v>1</v>
      </c>
      <c r="S238" s="59"/>
      <c r="T238" s="59"/>
      <c r="U238" s="59"/>
      <c r="V238" s="78">
        <f t="shared" si="15"/>
        <v>9</v>
      </c>
      <c r="W238" s="142"/>
    </row>
    <row r="239" spans="1:23" ht="18.75" customHeight="1">
      <c r="A239" s="222"/>
      <c r="B239" s="147">
        <v>2</v>
      </c>
      <c r="C239" s="427" t="s">
        <v>1053</v>
      </c>
      <c r="D239" s="428"/>
      <c r="E239" s="182" t="s">
        <v>1185</v>
      </c>
      <c r="F239" s="139" t="s">
        <v>42</v>
      </c>
      <c r="G239" s="140"/>
      <c r="H239" s="141"/>
      <c r="I239" s="57">
        <v>1</v>
      </c>
      <c r="J239" s="57">
        <v>1</v>
      </c>
      <c r="K239" s="57">
        <v>1</v>
      </c>
      <c r="L239" s="57">
        <v>1</v>
      </c>
      <c r="M239" s="57">
        <v>1</v>
      </c>
      <c r="N239" s="57">
        <v>1</v>
      </c>
      <c r="O239" s="57">
        <v>1</v>
      </c>
      <c r="P239" s="57">
        <v>1</v>
      </c>
      <c r="Q239" s="57">
        <v>1</v>
      </c>
      <c r="R239" s="57">
        <v>1</v>
      </c>
      <c r="S239" s="57"/>
      <c r="T239" s="57"/>
      <c r="U239" s="57"/>
      <c r="V239" s="78">
        <f t="shared" si="15"/>
        <v>10</v>
      </c>
      <c r="W239" s="142">
        <f t="shared" ref="W239" si="17">IF(V239=0,"-",V240/V239)</f>
        <v>0.9</v>
      </c>
    </row>
    <row r="240" spans="1:23" ht="18.75" customHeight="1">
      <c r="A240" s="222"/>
      <c r="B240" s="147"/>
      <c r="C240" s="429"/>
      <c r="D240" s="430"/>
      <c r="E240" s="182"/>
      <c r="F240" s="143" t="s">
        <v>59</v>
      </c>
      <c r="G240" s="144"/>
      <c r="H240" s="145"/>
      <c r="I240" s="59">
        <v>1</v>
      </c>
      <c r="J240" s="59">
        <v>1</v>
      </c>
      <c r="K240" s="59">
        <v>1</v>
      </c>
      <c r="L240" s="59">
        <v>1</v>
      </c>
      <c r="M240" s="59">
        <v>1</v>
      </c>
      <c r="N240" s="59">
        <v>1</v>
      </c>
      <c r="O240" s="59"/>
      <c r="P240" s="59">
        <v>1</v>
      </c>
      <c r="Q240" s="59">
        <v>1</v>
      </c>
      <c r="R240" s="59">
        <v>1</v>
      </c>
      <c r="S240" s="59"/>
      <c r="T240" s="59"/>
      <c r="U240" s="59"/>
      <c r="V240" s="78">
        <f t="shared" si="15"/>
        <v>9</v>
      </c>
      <c r="W240" s="142"/>
    </row>
    <row r="241" spans="1:23" ht="18.75" customHeight="1">
      <c r="A241" s="222"/>
      <c r="B241" s="147">
        <v>3</v>
      </c>
      <c r="C241" s="427" t="s">
        <v>1054</v>
      </c>
      <c r="D241" s="428"/>
      <c r="E241" s="182" t="s">
        <v>1237</v>
      </c>
      <c r="F241" s="139" t="s">
        <v>42</v>
      </c>
      <c r="G241" s="140"/>
      <c r="H241" s="141"/>
      <c r="I241" s="57">
        <v>1</v>
      </c>
      <c r="J241" s="57">
        <v>1</v>
      </c>
      <c r="K241" s="57">
        <v>1</v>
      </c>
      <c r="L241" s="57">
        <v>1</v>
      </c>
      <c r="M241" s="57">
        <v>1</v>
      </c>
      <c r="N241" s="57">
        <v>1</v>
      </c>
      <c r="O241" s="57">
        <v>1</v>
      </c>
      <c r="P241" s="57">
        <v>1</v>
      </c>
      <c r="Q241" s="57">
        <v>1</v>
      </c>
      <c r="R241" s="57">
        <v>1</v>
      </c>
      <c r="S241" s="57"/>
      <c r="T241" s="57"/>
      <c r="U241" s="57"/>
      <c r="V241" s="78">
        <f t="shared" si="15"/>
        <v>10</v>
      </c>
      <c r="W241" s="142">
        <f t="shared" ref="W241" si="18">IF(V241=0,"-",V242/V241)</f>
        <v>1</v>
      </c>
    </row>
    <row r="242" spans="1:23" ht="18.75" customHeight="1">
      <c r="A242" s="222"/>
      <c r="B242" s="147"/>
      <c r="C242" s="429"/>
      <c r="D242" s="430"/>
      <c r="E242" s="182"/>
      <c r="F242" s="143" t="s">
        <v>59</v>
      </c>
      <c r="G242" s="144"/>
      <c r="H242" s="145"/>
      <c r="I242" s="59">
        <v>1</v>
      </c>
      <c r="J242" s="59">
        <v>1</v>
      </c>
      <c r="K242" s="59">
        <v>1</v>
      </c>
      <c r="L242" s="59">
        <v>1</v>
      </c>
      <c r="M242" s="59">
        <v>1</v>
      </c>
      <c r="N242" s="59">
        <v>1</v>
      </c>
      <c r="O242" s="59">
        <v>1</v>
      </c>
      <c r="P242" s="59">
        <v>1</v>
      </c>
      <c r="Q242" s="59">
        <v>1</v>
      </c>
      <c r="R242" s="59">
        <v>1</v>
      </c>
      <c r="S242" s="59"/>
      <c r="T242" s="59"/>
      <c r="U242" s="59"/>
      <c r="V242" s="78">
        <f t="shared" si="15"/>
        <v>10</v>
      </c>
      <c r="W242" s="142"/>
    </row>
    <row r="243" spans="1:23" ht="18.75" customHeight="1">
      <c r="A243" s="222"/>
      <c r="B243" s="147">
        <v>4</v>
      </c>
      <c r="C243" s="427" t="s">
        <v>1055</v>
      </c>
      <c r="D243" s="428"/>
      <c r="E243" s="182" t="s">
        <v>1238</v>
      </c>
      <c r="F243" s="139" t="s">
        <v>42</v>
      </c>
      <c r="G243" s="140"/>
      <c r="H243" s="141"/>
      <c r="I243" s="57">
        <v>1</v>
      </c>
      <c r="J243" s="57">
        <v>1</v>
      </c>
      <c r="K243" s="57">
        <v>1</v>
      </c>
      <c r="L243" s="57">
        <v>1</v>
      </c>
      <c r="M243" s="57">
        <v>1</v>
      </c>
      <c r="N243" s="57">
        <v>1</v>
      </c>
      <c r="O243" s="57">
        <v>1</v>
      </c>
      <c r="P243" s="57">
        <v>1</v>
      </c>
      <c r="Q243" s="57">
        <v>1</v>
      </c>
      <c r="R243" s="57">
        <v>1</v>
      </c>
      <c r="S243" s="57"/>
      <c r="T243" s="57"/>
      <c r="U243" s="57"/>
      <c r="V243" s="78">
        <f t="shared" si="15"/>
        <v>10</v>
      </c>
      <c r="W243" s="142">
        <f t="shared" ref="W243" si="19">IF(V243=0,"-",V244/V243)</f>
        <v>1</v>
      </c>
    </row>
    <row r="244" spans="1:23" ht="18.75" customHeight="1">
      <c r="A244" s="222"/>
      <c r="B244" s="147"/>
      <c r="C244" s="429"/>
      <c r="D244" s="430"/>
      <c r="E244" s="182"/>
      <c r="F244" s="143" t="s">
        <v>59</v>
      </c>
      <c r="G244" s="144"/>
      <c r="H244" s="145"/>
      <c r="I244" s="59">
        <v>1</v>
      </c>
      <c r="J244" s="59">
        <v>1</v>
      </c>
      <c r="K244" s="59">
        <v>1</v>
      </c>
      <c r="L244" s="59">
        <v>1</v>
      </c>
      <c r="M244" s="59">
        <v>1</v>
      </c>
      <c r="N244" s="59">
        <v>1</v>
      </c>
      <c r="O244" s="59">
        <v>1</v>
      </c>
      <c r="P244" s="59">
        <v>1</v>
      </c>
      <c r="Q244" s="59">
        <v>1</v>
      </c>
      <c r="R244" s="59">
        <v>1</v>
      </c>
      <c r="S244" s="59"/>
      <c r="T244" s="59"/>
      <c r="U244" s="59"/>
      <c r="V244" s="78">
        <f t="shared" si="15"/>
        <v>10</v>
      </c>
      <c r="W244" s="142"/>
    </row>
    <row r="245" spans="1:23" ht="18.75" customHeight="1">
      <c r="A245" s="222"/>
      <c r="B245" s="147">
        <v>5</v>
      </c>
      <c r="C245" s="427" t="s">
        <v>1056</v>
      </c>
      <c r="D245" s="428"/>
      <c r="E245" s="182" t="s">
        <v>1239</v>
      </c>
      <c r="F245" s="139" t="s">
        <v>42</v>
      </c>
      <c r="G245" s="140"/>
      <c r="H245" s="141"/>
      <c r="I245" s="57">
        <v>1</v>
      </c>
      <c r="J245" s="57">
        <v>1</v>
      </c>
      <c r="K245" s="57">
        <v>1</v>
      </c>
      <c r="L245" s="57">
        <v>1</v>
      </c>
      <c r="M245" s="57">
        <v>1</v>
      </c>
      <c r="N245" s="57">
        <v>1</v>
      </c>
      <c r="O245" s="57">
        <v>1</v>
      </c>
      <c r="P245" s="57">
        <v>1</v>
      </c>
      <c r="Q245" s="57">
        <v>1</v>
      </c>
      <c r="R245" s="57">
        <v>1</v>
      </c>
      <c r="S245" s="57"/>
      <c r="T245" s="57"/>
      <c r="U245" s="57"/>
      <c r="V245" s="78">
        <f t="shared" ref="V245:V246" si="20">SUM(I245:T245)</f>
        <v>10</v>
      </c>
      <c r="W245" s="142">
        <f t="shared" ref="W245" si="21">IF(V245=0,"-",V246/V245)</f>
        <v>1</v>
      </c>
    </row>
    <row r="246" spans="1:23" ht="18.75" customHeight="1">
      <c r="A246" s="222"/>
      <c r="B246" s="147"/>
      <c r="C246" s="429"/>
      <c r="D246" s="430"/>
      <c r="E246" s="182"/>
      <c r="F246" s="143" t="s">
        <v>59</v>
      </c>
      <c r="G246" s="144"/>
      <c r="H246" s="145"/>
      <c r="I246" s="59">
        <v>1</v>
      </c>
      <c r="J246" s="59">
        <v>1</v>
      </c>
      <c r="K246" s="59">
        <v>1</v>
      </c>
      <c r="L246" s="59">
        <v>1</v>
      </c>
      <c r="M246" s="59">
        <v>1</v>
      </c>
      <c r="N246" s="59">
        <v>1</v>
      </c>
      <c r="O246" s="59">
        <v>1</v>
      </c>
      <c r="P246" s="59">
        <v>1</v>
      </c>
      <c r="Q246" s="59">
        <v>1</v>
      </c>
      <c r="R246" s="59">
        <v>1</v>
      </c>
      <c r="S246" s="59"/>
      <c r="T246" s="59"/>
      <c r="U246" s="59"/>
      <c r="V246" s="78">
        <f t="shared" si="20"/>
        <v>10</v>
      </c>
      <c r="W246" s="142"/>
    </row>
    <row r="247" spans="1:23" ht="18.75" customHeight="1">
      <c r="A247" s="222"/>
      <c r="B247" s="147">
        <v>6</v>
      </c>
      <c r="C247" s="427" t="s">
        <v>1057</v>
      </c>
      <c r="D247" s="428"/>
      <c r="E247" s="182" t="s">
        <v>1240</v>
      </c>
      <c r="F247" s="139" t="s">
        <v>42</v>
      </c>
      <c r="G247" s="140"/>
      <c r="H247" s="141"/>
      <c r="I247" s="57">
        <v>1</v>
      </c>
      <c r="J247" s="57">
        <v>1</v>
      </c>
      <c r="K247" s="57">
        <v>1</v>
      </c>
      <c r="L247" s="57">
        <v>1</v>
      </c>
      <c r="M247" s="57">
        <v>1</v>
      </c>
      <c r="N247" s="57">
        <v>1</v>
      </c>
      <c r="O247" s="57">
        <v>1</v>
      </c>
      <c r="P247" s="57">
        <v>1</v>
      </c>
      <c r="Q247" s="57">
        <v>1</v>
      </c>
      <c r="R247" s="57">
        <v>1</v>
      </c>
      <c r="S247" s="57"/>
      <c r="T247" s="57"/>
      <c r="U247" s="57"/>
      <c r="V247" s="78">
        <f t="shared" si="15"/>
        <v>10</v>
      </c>
      <c r="W247" s="142">
        <f t="shared" ref="W247" si="22">IF(V247=0,"-",V248/V247)</f>
        <v>1</v>
      </c>
    </row>
    <row r="248" spans="1:23" ht="18.75" customHeight="1">
      <c r="A248" s="223"/>
      <c r="B248" s="147"/>
      <c r="C248" s="429"/>
      <c r="D248" s="430"/>
      <c r="E248" s="182"/>
      <c r="F248" s="143" t="s">
        <v>59</v>
      </c>
      <c r="G248" s="144"/>
      <c r="H248" s="145"/>
      <c r="I248" s="59">
        <v>1</v>
      </c>
      <c r="J248" s="59">
        <v>1</v>
      </c>
      <c r="K248" s="59">
        <v>1</v>
      </c>
      <c r="L248" s="59">
        <v>1</v>
      </c>
      <c r="M248" s="59">
        <v>1</v>
      </c>
      <c r="N248" s="59">
        <v>1</v>
      </c>
      <c r="O248" s="59">
        <v>1</v>
      </c>
      <c r="P248" s="59">
        <v>1</v>
      </c>
      <c r="Q248" s="59">
        <v>1</v>
      </c>
      <c r="R248" s="59">
        <v>1</v>
      </c>
      <c r="S248" s="59"/>
      <c r="T248" s="59"/>
      <c r="U248" s="59"/>
      <c r="V248" s="78">
        <f t="shared" si="15"/>
        <v>10</v>
      </c>
      <c r="W248" s="142"/>
    </row>
    <row r="249" spans="1:23" ht="18.75" customHeight="1">
      <c r="A249" s="221" t="s">
        <v>81</v>
      </c>
      <c r="B249" s="147">
        <v>1</v>
      </c>
      <c r="C249" s="427" t="s">
        <v>1058</v>
      </c>
      <c r="D249" s="428"/>
      <c r="E249" s="182" t="s">
        <v>1241</v>
      </c>
      <c r="F249" s="139" t="s">
        <v>42</v>
      </c>
      <c r="G249" s="140"/>
      <c r="H249" s="141"/>
      <c r="I249" s="57">
        <v>1</v>
      </c>
      <c r="J249" s="57"/>
      <c r="K249" s="57"/>
      <c r="L249" s="57"/>
      <c r="M249" s="57"/>
      <c r="N249" s="57"/>
      <c r="O249" s="57"/>
      <c r="P249" s="57"/>
      <c r="Q249" s="57"/>
      <c r="R249" s="57"/>
      <c r="S249" s="57"/>
      <c r="T249" s="57"/>
      <c r="U249" s="57"/>
      <c r="V249" s="78">
        <f t="shared" si="15"/>
        <v>1</v>
      </c>
      <c r="W249" s="142">
        <f t="shared" ref="W249" si="23">IF(V249=0,"-",V250/V249)</f>
        <v>1</v>
      </c>
    </row>
    <row r="250" spans="1:23" ht="18.75" customHeight="1">
      <c r="A250" s="222"/>
      <c r="B250" s="147"/>
      <c r="C250" s="429"/>
      <c r="D250" s="430"/>
      <c r="E250" s="182"/>
      <c r="F250" s="143" t="s">
        <v>59</v>
      </c>
      <c r="G250" s="144"/>
      <c r="H250" s="145"/>
      <c r="I250" s="59">
        <v>1</v>
      </c>
      <c r="J250" s="59"/>
      <c r="K250" s="59"/>
      <c r="L250" s="59"/>
      <c r="M250" s="59"/>
      <c r="N250" s="59"/>
      <c r="O250" s="59"/>
      <c r="P250" s="59"/>
      <c r="Q250" s="59"/>
      <c r="R250" s="59"/>
      <c r="S250" s="59"/>
      <c r="T250" s="59"/>
      <c r="U250" s="59"/>
      <c r="V250" s="78">
        <f t="shared" si="15"/>
        <v>1</v>
      </c>
      <c r="W250" s="142"/>
    </row>
    <row r="251" spans="1:23" ht="18.75" customHeight="1">
      <c r="A251" s="222"/>
      <c r="B251" s="147">
        <v>2</v>
      </c>
      <c r="C251" s="427" t="s">
        <v>1059</v>
      </c>
      <c r="D251" s="428"/>
      <c r="E251" s="182" t="s">
        <v>1180</v>
      </c>
      <c r="F251" s="139" t="s">
        <v>42</v>
      </c>
      <c r="G251" s="140"/>
      <c r="H251" s="141"/>
      <c r="I251" s="57">
        <v>1</v>
      </c>
      <c r="J251" s="57">
        <v>1</v>
      </c>
      <c r="K251" s="57">
        <v>1</v>
      </c>
      <c r="L251" s="57">
        <v>1</v>
      </c>
      <c r="M251" s="57">
        <v>1</v>
      </c>
      <c r="N251" s="57">
        <v>1</v>
      </c>
      <c r="O251" s="57">
        <v>1</v>
      </c>
      <c r="P251" s="57">
        <v>1</v>
      </c>
      <c r="Q251" s="57">
        <v>1</v>
      </c>
      <c r="R251" s="57">
        <v>1</v>
      </c>
      <c r="S251" s="57">
        <v>1</v>
      </c>
      <c r="T251" s="57">
        <v>1</v>
      </c>
      <c r="U251" s="57"/>
      <c r="V251" s="78">
        <f t="shared" si="15"/>
        <v>12</v>
      </c>
      <c r="W251" s="142">
        <f t="shared" ref="W251" si="24">IF(V251=0,"-",V252/V251)</f>
        <v>1</v>
      </c>
    </row>
    <row r="252" spans="1:23" ht="18.75" customHeight="1">
      <c r="A252" s="222"/>
      <c r="B252" s="147"/>
      <c r="C252" s="429"/>
      <c r="D252" s="430"/>
      <c r="E252" s="182"/>
      <c r="F252" s="143" t="s">
        <v>59</v>
      </c>
      <c r="G252" s="144"/>
      <c r="H252" s="145"/>
      <c r="I252" s="59">
        <v>1</v>
      </c>
      <c r="J252" s="59">
        <v>1</v>
      </c>
      <c r="K252" s="59">
        <v>1</v>
      </c>
      <c r="L252" s="59">
        <v>1</v>
      </c>
      <c r="M252" s="59">
        <v>1</v>
      </c>
      <c r="N252" s="59">
        <v>1</v>
      </c>
      <c r="O252" s="59">
        <v>1</v>
      </c>
      <c r="P252" s="59">
        <v>1</v>
      </c>
      <c r="Q252" s="59">
        <v>1</v>
      </c>
      <c r="R252" s="59">
        <v>1</v>
      </c>
      <c r="S252" s="59">
        <v>1</v>
      </c>
      <c r="T252" s="59">
        <v>1</v>
      </c>
      <c r="U252" s="59"/>
      <c r="V252" s="78">
        <f t="shared" si="15"/>
        <v>12</v>
      </c>
      <c r="W252" s="142"/>
    </row>
    <row r="253" spans="1:23" ht="18.75" customHeight="1">
      <c r="A253" s="222"/>
      <c r="B253" s="147">
        <v>3</v>
      </c>
      <c r="C253" s="427" t="s">
        <v>1060</v>
      </c>
      <c r="D253" s="428"/>
      <c r="E253" s="182" t="s">
        <v>1242</v>
      </c>
      <c r="F253" s="139" t="s">
        <v>42</v>
      </c>
      <c r="G253" s="140"/>
      <c r="H253" s="141"/>
      <c r="I253" s="57">
        <v>1</v>
      </c>
      <c r="J253" s="57"/>
      <c r="K253" s="57"/>
      <c r="L253" s="57"/>
      <c r="M253" s="57"/>
      <c r="N253" s="57"/>
      <c r="O253" s="57"/>
      <c r="P253" s="57"/>
      <c r="Q253" s="57"/>
      <c r="R253" s="57"/>
      <c r="S253" s="57"/>
      <c r="T253" s="57"/>
      <c r="U253" s="57"/>
      <c r="V253" s="78">
        <f t="shared" si="15"/>
        <v>1</v>
      </c>
      <c r="W253" s="142">
        <f t="shared" ref="W253" si="25">IF(V253=0,"-",V254/V253)</f>
        <v>1</v>
      </c>
    </row>
    <row r="254" spans="1:23" ht="18.75" customHeight="1">
      <c r="A254" s="222"/>
      <c r="B254" s="147"/>
      <c r="C254" s="429"/>
      <c r="D254" s="430"/>
      <c r="E254" s="182"/>
      <c r="F254" s="143" t="s">
        <v>59</v>
      </c>
      <c r="G254" s="144"/>
      <c r="H254" s="145"/>
      <c r="I254" s="59">
        <v>1</v>
      </c>
      <c r="J254" s="59"/>
      <c r="K254" s="59"/>
      <c r="L254" s="59"/>
      <c r="M254" s="59"/>
      <c r="N254" s="59"/>
      <c r="O254" s="59"/>
      <c r="P254" s="59"/>
      <c r="Q254" s="59"/>
      <c r="R254" s="59"/>
      <c r="S254" s="59"/>
      <c r="T254" s="59"/>
      <c r="U254" s="59"/>
      <c r="V254" s="78">
        <f t="shared" si="15"/>
        <v>1</v>
      </c>
      <c r="W254" s="142"/>
    </row>
    <row r="255" spans="1:23" ht="18.75" customHeight="1">
      <c r="A255" s="222"/>
      <c r="B255" s="147">
        <v>4</v>
      </c>
      <c r="C255" s="427" t="s">
        <v>1061</v>
      </c>
      <c r="D255" s="428"/>
      <c r="E255" s="182" t="s">
        <v>1131</v>
      </c>
      <c r="F255" s="139" t="s">
        <v>42</v>
      </c>
      <c r="G255" s="140"/>
      <c r="H255" s="141"/>
      <c r="I255" s="57">
        <v>1</v>
      </c>
      <c r="J255" s="57"/>
      <c r="K255" s="57"/>
      <c r="L255" s="57"/>
      <c r="M255" s="57"/>
      <c r="N255" s="57"/>
      <c r="O255" s="57"/>
      <c r="P255" s="57"/>
      <c r="Q255" s="57"/>
      <c r="R255" s="57"/>
      <c r="S255" s="57"/>
      <c r="T255" s="57"/>
      <c r="U255" s="57"/>
      <c r="V255" s="78">
        <f t="shared" si="15"/>
        <v>1</v>
      </c>
      <c r="W255" s="142">
        <f t="shared" ref="W255" si="26">IF(V255=0,"-",V256/V255)</f>
        <v>1</v>
      </c>
    </row>
    <row r="256" spans="1:23" ht="18.75" customHeight="1">
      <c r="A256" s="222"/>
      <c r="B256" s="147"/>
      <c r="C256" s="429"/>
      <c r="D256" s="430"/>
      <c r="E256" s="182"/>
      <c r="F256" s="143" t="s">
        <v>59</v>
      </c>
      <c r="G256" s="144"/>
      <c r="H256" s="145"/>
      <c r="I256" s="59">
        <v>1</v>
      </c>
      <c r="J256" s="59"/>
      <c r="K256" s="59"/>
      <c r="L256" s="59"/>
      <c r="M256" s="59"/>
      <c r="N256" s="59"/>
      <c r="O256" s="59"/>
      <c r="P256" s="59"/>
      <c r="Q256" s="59"/>
      <c r="R256" s="59"/>
      <c r="S256" s="59"/>
      <c r="T256" s="59"/>
      <c r="U256" s="59"/>
      <c r="V256" s="78">
        <f t="shared" si="15"/>
        <v>1</v>
      </c>
      <c r="W256" s="142"/>
    </row>
    <row r="257" spans="1:23" ht="18.75" customHeight="1">
      <c r="A257" s="222"/>
      <c r="B257" s="147">
        <v>5</v>
      </c>
      <c r="C257" s="427" t="s">
        <v>1062</v>
      </c>
      <c r="D257" s="428"/>
      <c r="E257" s="182" t="s">
        <v>1243</v>
      </c>
      <c r="F257" s="139" t="s">
        <v>42</v>
      </c>
      <c r="G257" s="140"/>
      <c r="H257" s="141"/>
      <c r="I257" s="57">
        <v>1</v>
      </c>
      <c r="J257" s="57"/>
      <c r="K257" s="57"/>
      <c r="L257" s="57"/>
      <c r="M257" s="57"/>
      <c r="N257" s="57"/>
      <c r="O257" s="57"/>
      <c r="P257" s="57"/>
      <c r="Q257" s="57"/>
      <c r="R257" s="57"/>
      <c r="S257" s="57"/>
      <c r="T257" s="57"/>
      <c r="U257" s="57"/>
      <c r="V257" s="78">
        <f t="shared" ref="V257:V258" si="27">SUM(I257:T257)</f>
        <v>1</v>
      </c>
      <c r="W257" s="142">
        <f t="shared" ref="W257" si="28">IF(V257=0,"-",V258/V257)</f>
        <v>1</v>
      </c>
    </row>
    <row r="258" spans="1:23" ht="18.75" customHeight="1">
      <c r="A258" s="222"/>
      <c r="B258" s="147"/>
      <c r="C258" s="429"/>
      <c r="D258" s="430"/>
      <c r="E258" s="182"/>
      <c r="F258" s="143" t="s">
        <v>59</v>
      </c>
      <c r="G258" s="144"/>
      <c r="H258" s="145"/>
      <c r="I258" s="59">
        <v>1</v>
      </c>
      <c r="J258" s="59"/>
      <c r="K258" s="59"/>
      <c r="L258" s="59"/>
      <c r="M258" s="59"/>
      <c r="N258" s="59"/>
      <c r="O258" s="59"/>
      <c r="P258" s="59"/>
      <c r="Q258" s="59"/>
      <c r="R258" s="59"/>
      <c r="S258" s="59"/>
      <c r="T258" s="59"/>
      <c r="U258" s="59"/>
      <c r="V258" s="78">
        <f t="shared" si="27"/>
        <v>1</v>
      </c>
      <c r="W258" s="142"/>
    </row>
    <row r="259" spans="1:23" ht="18.75" customHeight="1">
      <c r="A259" s="222"/>
      <c r="B259" s="147">
        <v>6</v>
      </c>
      <c r="C259" s="427" t="s">
        <v>1063</v>
      </c>
      <c r="D259" s="428"/>
      <c r="E259" s="182" t="s">
        <v>1244</v>
      </c>
      <c r="F259" s="139" t="s">
        <v>42</v>
      </c>
      <c r="G259" s="140"/>
      <c r="H259" s="141"/>
      <c r="I259" s="57">
        <v>1</v>
      </c>
      <c r="J259" s="57">
        <v>1</v>
      </c>
      <c r="K259" s="57">
        <v>1</v>
      </c>
      <c r="L259" s="57">
        <v>1</v>
      </c>
      <c r="M259" s="57">
        <v>1</v>
      </c>
      <c r="N259" s="57">
        <v>1</v>
      </c>
      <c r="O259" s="57">
        <v>1</v>
      </c>
      <c r="P259" s="57">
        <v>1</v>
      </c>
      <c r="Q259" s="57">
        <v>1</v>
      </c>
      <c r="R259" s="57">
        <v>1</v>
      </c>
      <c r="S259" s="57">
        <v>1</v>
      </c>
      <c r="T259" s="57">
        <v>1</v>
      </c>
      <c r="U259" s="57"/>
      <c r="V259" s="78">
        <f t="shared" si="15"/>
        <v>12</v>
      </c>
      <c r="W259" s="142">
        <f t="shared" ref="W259" si="29">IF(V259=0,"-",V260/V259)</f>
        <v>1</v>
      </c>
    </row>
    <row r="260" spans="1:23" ht="18.75" customHeight="1">
      <c r="A260" s="223"/>
      <c r="B260" s="147"/>
      <c r="C260" s="429"/>
      <c r="D260" s="430"/>
      <c r="E260" s="182"/>
      <c r="F260" s="143" t="s">
        <v>59</v>
      </c>
      <c r="G260" s="144"/>
      <c r="H260" s="145"/>
      <c r="I260" s="59">
        <v>1</v>
      </c>
      <c r="J260" s="59">
        <v>1</v>
      </c>
      <c r="K260" s="59">
        <v>1</v>
      </c>
      <c r="L260" s="59">
        <v>1</v>
      </c>
      <c r="M260" s="59">
        <v>1</v>
      </c>
      <c r="N260" s="59">
        <v>1</v>
      </c>
      <c r="O260" s="59">
        <v>1</v>
      </c>
      <c r="P260" s="59">
        <v>1</v>
      </c>
      <c r="Q260" s="59">
        <v>1</v>
      </c>
      <c r="R260" s="59">
        <v>1</v>
      </c>
      <c r="S260" s="59">
        <v>1</v>
      </c>
      <c r="T260" s="59">
        <v>1</v>
      </c>
      <c r="U260" s="59"/>
      <c r="V260" s="78">
        <f t="shared" si="15"/>
        <v>12</v>
      </c>
      <c r="W260" s="142"/>
    </row>
    <row r="261" spans="1:23" ht="34.5" customHeight="1"/>
    <row r="262" spans="1:23" ht="12.75" customHeight="1"/>
    <row r="263" spans="1:23" ht="12.75" customHeight="1">
      <c r="A263" s="131" t="s">
        <v>768</v>
      </c>
      <c r="B263" s="131"/>
      <c r="C263" s="131"/>
      <c r="D263" s="131"/>
      <c r="F263" s="131" t="s">
        <v>1064</v>
      </c>
      <c r="G263" s="131"/>
      <c r="H263" s="131"/>
      <c r="I263" s="131"/>
      <c r="J263" s="131"/>
      <c r="K263" s="131"/>
      <c r="L263" s="131"/>
      <c r="M263" s="131"/>
      <c r="N263" s="131"/>
      <c r="O263" s="131"/>
      <c r="Q263" s="131" t="s">
        <v>769</v>
      </c>
      <c r="R263" s="131"/>
      <c r="S263" s="131"/>
      <c r="T263" s="131"/>
      <c r="U263" s="131"/>
      <c r="V263" s="131"/>
      <c r="W263" s="131"/>
    </row>
    <row r="264" spans="1:23" ht="12.75" customHeight="1">
      <c r="A264" s="130" t="s">
        <v>83</v>
      </c>
      <c r="B264" s="130"/>
      <c r="C264" s="130"/>
      <c r="D264" s="130"/>
      <c r="F264" s="130" t="s">
        <v>1065</v>
      </c>
      <c r="G264" s="130"/>
      <c r="H264" s="130"/>
      <c r="I264" s="130"/>
      <c r="J264" s="130"/>
      <c r="K264" s="130"/>
      <c r="L264" s="130"/>
      <c r="M264" s="130"/>
      <c r="N264" s="130"/>
      <c r="O264" s="130"/>
      <c r="Q264" s="130" t="s">
        <v>85</v>
      </c>
      <c r="R264" s="130"/>
      <c r="S264" s="130"/>
      <c r="T264" s="130"/>
      <c r="U264" s="130"/>
      <c r="V264" s="130"/>
      <c r="W264" s="130"/>
    </row>
    <row r="265" spans="1:23" ht="45.75" customHeight="1">
      <c r="A265" s="60"/>
      <c r="B265" s="60"/>
      <c r="C265" s="60"/>
      <c r="D265" s="60"/>
      <c r="F265" s="60"/>
      <c r="G265" s="60"/>
      <c r="H265" s="60"/>
      <c r="I265" s="60"/>
      <c r="J265" s="60"/>
      <c r="K265" s="60"/>
      <c r="L265" s="60"/>
      <c r="M265" s="60"/>
      <c r="N265" s="60"/>
      <c r="O265" s="60"/>
      <c r="Q265" s="60"/>
      <c r="R265" s="60"/>
      <c r="S265" s="60"/>
      <c r="T265" s="60"/>
      <c r="U265" s="60"/>
      <c r="V265" s="60"/>
      <c r="W265" s="60"/>
    </row>
    <row r="267" spans="1:23">
      <c r="A267" s="146" t="s">
        <v>86</v>
      </c>
      <c r="B267" s="146"/>
      <c r="C267" s="146"/>
      <c r="D267" s="146"/>
      <c r="F267" s="146" t="s">
        <v>87</v>
      </c>
      <c r="G267" s="146"/>
      <c r="H267" s="146"/>
      <c r="I267" s="146"/>
      <c r="J267" s="146"/>
      <c r="K267" s="146"/>
      <c r="L267" s="146"/>
      <c r="M267" s="146"/>
      <c r="N267" s="146"/>
      <c r="O267" s="146"/>
      <c r="Q267" s="146" t="s">
        <v>88</v>
      </c>
      <c r="R267" s="146"/>
      <c r="S267" s="146"/>
      <c r="T267" s="146"/>
      <c r="U267" s="146"/>
      <c r="V267" s="146"/>
      <c r="W267" s="146"/>
    </row>
    <row r="268" spans="1:23">
      <c r="A268" s="130"/>
      <c r="B268" s="130"/>
      <c r="C268" s="130"/>
      <c r="D268" s="130"/>
      <c r="F268" s="130"/>
      <c r="G268" s="130"/>
      <c r="H268" s="130"/>
      <c r="I268" s="130"/>
      <c r="J268" s="130"/>
      <c r="K268" s="130"/>
      <c r="L268" s="130"/>
      <c r="M268" s="130"/>
      <c r="N268" s="130"/>
      <c r="O268" s="130"/>
      <c r="Q268" s="130"/>
      <c r="R268" s="130"/>
      <c r="S268" s="130"/>
      <c r="T268" s="130"/>
      <c r="U268" s="130"/>
      <c r="V268" s="130"/>
      <c r="W268" s="130"/>
    </row>
    <row r="269" spans="1:23" hidden="1"/>
    <row r="270" spans="1:23" hidden="1"/>
    <row r="271" spans="1:23" hidden="1"/>
    <row r="272" spans="1:23"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sheetData>
  <sheetProtection algorithmName="SHA-512" hashValue="CXB0up1DILQIxGtVzgWPezos5EOSuVwNd52DRdHgsSZq7H/kd6n6Dab5FKnB/5wGSETkhrCYDJnPoJ3E5sAumA==" saltValue="p54MSrqU02PINxRRQ5Ihjg==" spinCount="100000" sheet="1" objects="1" scenarios="1"/>
  <mergeCells count="526">
    <mergeCell ref="A249:A260"/>
    <mergeCell ref="A237:A248"/>
    <mergeCell ref="C2:E2"/>
    <mergeCell ref="F2:T2"/>
    <mergeCell ref="C3:E3"/>
    <mergeCell ref="F3:T3"/>
    <mergeCell ref="D4:E4"/>
    <mergeCell ref="F4:J4"/>
    <mergeCell ref="A11:C11"/>
    <mergeCell ref="D11:G11"/>
    <mergeCell ref="H11:N11"/>
    <mergeCell ref="O11:T11"/>
    <mergeCell ref="A12:B12"/>
    <mergeCell ref="D12:G12"/>
    <mergeCell ref="H12:N12"/>
    <mergeCell ref="O12:T12"/>
    <mergeCell ref="A6:W6"/>
    <mergeCell ref="A8:C8"/>
    <mergeCell ref="D8:W8"/>
    <mergeCell ref="A9:C9"/>
    <mergeCell ref="D9:W9"/>
    <mergeCell ref="A10:C10"/>
    <mergeCell ref="D10:W10"/>
    <mergeCell ref="A18:C18"/>
    <mergeCell ref="D18:W18"/>
    <mergeCell ref="A19:C19"/>
    <mergeCell ref="D19:W19"/>
    <mergeCell ref="A21:W21"/>
    <mergeCell ref="A22:W22"/>
    <mergeCell ref="A14:W14"/>
    <mergeCell ref="A15:C15"/>
    <mergeCell ref="D15:W15"/>
    <mergeCell ref="A16:C16"/>
    <mergeCell ref="D16:W16"/>
    <mergeCell ref="A17:C17"/>
    <mergeCell ref="D17:W17"/>
    <mergeCell ref="A29:W29"/>
    <mergeCell ref="A31:B31"/>
    <mergeCell ref="C31:W31"/>
    <mergeCell ref="A33:W33"/>
    <mergeCell ref="A35:B35"/>
    <mergeCell ref="C35:W35"/>
    <mergeCell ref="A23:W23"/>
    <mergeCell ref="A24:W24"/>
    <mergeCell ref="A25:W25"/>
    <mergeCell ref="A26:W26"/>
    <mergeCell ref="A27:W27"/>
    <mergeCell ref="A28:W28"/>
    <mergeCell ref="A37:B37"/>
    <mergeCell ref="E37:F37"/>
    <mergeCell ref="G37:J37"/>
    <mergeCell ref="M37:P37"/>
    <mergeCell ref="Q37:W37"/>
    <mergeCell ref="A39:B39"/>
    <mergeCell ref="E39:F39"/>
    <mergeCell ref="G39:J39"/>
    <mergeCell ref="M39:P39"/>
    <mergeCell ref="Q39:W39"/>
    <mergeCell ref="A46:B47"/>
    <mergeCell ref="C46:D47"/>
    <mergeCell ref="E46:E47"/>
    <mergeCell ref="F46:T46"/>
    <mergeCell ref="V46:V47"/>
    <mergeCell ref="W46:W47"/>
    <mergeCell ref="F47:H47"/>
    <mergeCell ref="C41:F41"/>
    <mergeCell ref="O41:V41"/>
    <mergeCell ref="E42:F42"/>
    <mergeCell ref="O42:V42"/>
    <mergeCell ref="E43:F43"/>
    <mergeCell ref="A45:W45"/>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56:V56"/>
    <mergeCell ref="A58:E58"/>
    <mergeCell ref="F58:W58"/>
    <mergeCell ref="A60:W60"/>
    <mergeCell ref="A62:B62"/>
    <mergeCell ref="C62:W62"/>
    <mergeCell ref="A53:B53"/>
    <mergeCell ref="C53:D53"/>
    <mergeCell ref="F53:H53"/>
    <mergeCell ref="W53:W54"/>
    <mergeCell ref="A54:B54"/>
    <mergeCell ref="C54:D54"/>
    <mergeCell ref="F54:H54"/>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E73:F73"/>
    <mergeCell ref="O73:V73"/>
    <mergeCell ref="E74:F74"/>
    <mergeCell ref="A76:W76"/>
    <mergeCell ref="A77:B78"/>
    <mergeCell ref="C77:D78"/>
    <mergeCell ref="E77:E78"/>
    <mergeCell ref="F77:T77"/>
    <mergeCell ref="V77:V78"/>
    <mergeCell ref="W77:W78"/>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E104:F104"/>
    <mergeCell ref="O104:V104"/>
    <mergeCell ref="E105:F105"/>
    <mergeCell ref="A107:W107"/>
    <mergeCell ref="A108:B109"/>
    <mergeCell ref="C108:D109"/>
    <mergeCell ref="E108:E109"/>
    <mergeCell ref="F108:T108"/>
    <mergeCell ref="V108:V109"/>
    <mergeCell ref="W108:W109"/>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E133:F133"/>
    <mergeCell ref="O133:V133"/>
    <mergeCell ref="E134:F134"/>
    <mergeCell ref="A136:W136"/>
    <mergeCell ref="A137:B138"/>
    <mergeCell ref="C137:D138"/>
    <mergeCell ref="E137:E138"/>
    <mergeCell ref="F137:T137"/>
    <mergeCell ref="V137:V138"/>
    <mergeCell ref="W137:W138"/>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E162:F162"/>
    <mergeCell ref="O162:V162"/>
    <mergeCell ref="E163:F163"/>
    <mergeCell ref="A165:W165"/>
    <mergeCell ref="A166:B167"/>
    <mergeCell ref="C166:D167"/>
    <mergeCell ref="E166:E167"/>
    <mergeCell ref="F166:T166"/>
    <mergeCell ref="V166:V167"/>
    <mergeCell ref="W166:W167"/>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E191:F191"/>
    <mergeCell ref="O191:V191"/>
    <mergeCell ref="E192:F192"/>
    <mergeCell ref="A194:W194"/>
    <mergeCell ref="A195:B196"/>
    <mergeCell ref="C195:D196"/>
    <mergeCell ref="E195:E196"/>
    <mergeCell ref="F195:T195"/>
    <mergeCell ref="V195:V196"/>
    <mergeCell ref="W195:W196"/>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A205:V205"/>
    <mergeCell ref="A207:E207"/>
    <mergeCell ref="F207:W207"/>
    <mergeCell ref="A202:B202"/>
    <mergeCell ref="C202:D202"/>
    <mergeCell ref="F202:H202"/>
    <mergeCell ref="W202:W203"/>
    <mergeCell ref="A203:B203"/>
    <mergeCell ref="C203:D203"/>
    <mergeCell ref="F203:H203"/>
    <mergeCell ref="C215:D216"/>
    <mergeCell ref="E215:E216"/>
    <mergeCell ref="F215:H215"/>
    <mergeCell ref="B217:B218"/>
    <mergeCell ref="C217:D218"/>
    <mergeCell ref="E217:E218"/>
    <mergeCell ref="F217:H217"/>
    <mergeCell ref="W217:W218"/>
    <mergeCell ref="F218:H218"/>
    <mergeCell ref="A211:W211"/>
    <mergeCell ref="A213:A214"/>
    <mergeCell ref="B213:D214"/>
    <mergeCell ref="E213:E214"/>
    <mergeCell ref="F213:T213"/>
    <mergeCell ref="V213:V214"/>
    <mergeCell ref="W213:W214"/>
    <mergeCell ref="W215:W216"/>
    <mergeCell ref="F216:H216"/>
    <mergeCell ref="F214:H214"/>
    <mergeCell ref="A215:A232"/>
    <mergeCell ref="F229:H229"/>
    <mergeCell ref="B229:B230"/>
    <mergeCell ref="C229:D230"/>
    <mergeCell ref="E229:E230"/>
    <mergeCell ref="W229:W230"/>
    <mergeCell ref="F230:H230"/>
    <mergeCell ref="B227:B228"/>
    <mergeCell ref="C227:D228"/>
    <mergeCell ref="E227:E228"/>
    <mergeCell ref="F227:H227"/>
    <mergeCell ref="W227:W228"/>
    <mergeCell ref="F228:H228"/>
    <mergeCell ref="B215:B216"/>
    <mergeCell ref="C219:D220"/>
    <mergeCell ref="E219:E220"/>
    <mergeCell ref="F219:H219"/>
    <mergeCell ref="W219:W220"/>
    <mergeCell ref="F220:H220"/>
    <mergeCell ref="B221:B222"/>
    <mergeCell ref="C221:D222"/>
    <mergeCell ref="E221:E222"/>
    <mergeCell ref="F221:H221"/>
    <mergeCell ref="W221:W222"/>
    <mergeCell ref="F222:H222"/>
    <mergeCell ref="B219:B220"/>
    <mergeCell ref="B223:B224"/>
    <mergeCell ref="C223:D224"/>
    <mergeCell ref="E223:E224"/>
    <mergeCell ref="F223:H223"/>
    <mergeCell ref="W223:W224"/>
    <mergeCell ref="F224:H224"/>
    <mergeCell ref="B231:B232"/>
    <mergeCell ref="C231:D232"/>
    <mergeCell ref="E231:E232"/>
    <mergeCell ref="F231:H231"/>
    <mergeCell ref="W231:W232"/>
    <mergeCell ref="F232:H232"/>
    <mergeCell ref="B225:B226"/>
    <mergeCell ref="C225:D226"/>
    <mergeCell ref="E225:E226"/>
    <mergeCell ref="F225:H225"/>
    <mergeCell ref="W225:W226"/>
    <mergeCell ref="F226:H226"/>
    <mergeCell ref="A233:A236"/>
    <mergeCell ref="B233:B234"/>
    <mergeCell ref="C233:D234"/>
    <mergeCell ref="E233:E234"/>
    <mergeCell ref="F233:H233"/>
    <mergeCell ref="W233:W234"/>
    <mergeCell ref="F234:H234"/>
    <mergeCell ref="B235:B236"/>
    <mergeCell ref="C235:D236"/>
    <mergeCell ref="E235:E236"/>
    <mergeCell ref="B241:B242"/>
    <mergeCell ref="C241:D242"/>
    <mergeCell ref="E241:E242"/>
    <mergeCell ref="F241:H241"/>
    <mergeCell ref="W241:W242"/>
    <mergeCell ref="F242:H242"/>
    <mergeCell ref="F235:H235"/>
    <mergeCell ref="W235:W236"/>
    <mergeCell ref="F236:H236"/>
    <mergeCell ref="B237:B238"/>
    <mergeCell ref="C237:D238"/>
    <mergeCell ref="E237:E238"/>
    <mergeCell ref="F237:H237"/>
    <mergeCell ref="W237:W238"/>
    <mergeCell ref="F238:H238"/>
    <mergeCell ref="B239:B240"/>
    <mergeCell ref="C239:D240"/>
    <mergeCell ref="E239:E240"/>
    <mergeCell ref="F239:H239"/>
    <mergeCell ref="W239:W240"/>
    <mergeCell ref="F240:H240"/>
    <mergeCell ref="B243:B244"/>
    <mergeCell ref="C243:D244"/>
    <mergeCell ref="E243:E244"/>
    <mergeCell ref="F243:H243"/>
    <mergeCell ref="W243:W244"/>
    <mergeCell ref="F244:H244"/>
    <mergeCell ref="W245:W246"/>
    <mergeCell ref="F246:H246"/>
    <mergeCell ref="F251:H251"/>
    <mergeCell ref="W251:W252"/>
    <mergeCell ref="F252:H252"/>
    <mergeCell ref="B245:B246"/>
    <mergeCell ref="C245:D246"/>
    <mergeCell ref="E245:E246"/>
    <mergeCell ref="F245:H245"/>
    <mergeCell ref="B247:B248"/>
    <mergeCell ref="C247:D248"/>
    <mergeCell ref="E247:E248"/>
    <mergeCell ref="F247:H247"/>
    <mergeCell ref="W247:W248"/>
    <mergeCell ref="F248:H248"/>
    <mergeCell ref="B249:B250"/>
    <mergeCell ref="C249:D250"/>
    <mergeCell ref="E249:E250"/>
    <mergeCell ref="F249:H249"/>
    <mergeCell ref="W249:W250"/>
    <mergeCell ref="F250:H250"/>
    <mergeCell ref="B251:B252"/>
    <mergeCell ref="C251:D252"/>
    <mergeCell ref="E251:E252"/>
    <mergeCell ref="E257:E258"/>
    <mergeCell ref="F257:H257"/>
    <mergeCell ref="B259:B260"/>
    <mergeCell ref="C259:D260"/>
    <mergeCell ref="E259:E260"/>
    <mergeCell ref="F259:H259"/>
    <mergeCell ref="W259:W260"/>
    <mergeCell ref="F260:H260"/>
    <mergeCell ref="B253:B254"/>
    <mergeCell ref="C253:D254"/>
    <mergeCell ref="E253:E254"/>
    <mergeCell ref="F253:H253"/>
    <mergeCell ref="W253:W254"/>
    <mergeCell ref="F254:H254"/>
    <mergeCell ref="V11:W11"/>
    <mergeCell ref="V12:W12"/>
    <mergeCell ref="A268:D268"/>
    <mergeCell ref="F268:O268"/>
    <mergeCell ref="Q268:W268"/>
    <mergeCell ref="A263:D263"/>
    <mergeCell ref="F263:O263"/>
    <mergeCell ref="Q263:W263"/>
    <mergeCell ref="A264:D264"/>
    <mergeCell ref="F264:O264"/>
    <mergeCell ref="Q264:W264"/>
    <mergeCell ref="B255:B256"/>
    <mergeCell ref="C255:D256"/>
    <mergeCell ref="E255:E256"/>
    <mergeCell ref="F255:H255"/>
    <mergeCell ref="W255:W256"/>
    <mergeCell ref="F256:H256"/>
    <mergeCell ref="W257:W258"/>
    <mergeCell ref="F258:H258"/>
    <mergeCell ref="A267:D267"/>
    <mergeCell ref="F267:O267"/>
    <mergeCell ref="Q267:W267"/>
    <mergeCell ref="B257:B258"/>
    <mergeCell ref="C257:D258"/>
  </mergeCells>
  <conditionalFormatting sqref="I48:T48">
    <cfRule type="cellIs" dxfId="151" priority="13" operator="equal">
      <formula>0</formula>
    </cfRule>
  </conditionalFormatting>
  <conditionalFormatting sqref="I53:T53">
    <cfRule type="cellIs" dxfId="150" priority="12" operator="equal">
      <formula>0</formula>
    </cfRule>
  </conditionalFormatting>
  <conditionalFormatting sqref="I79:T79">
    <cfRule type="cellIs" dxfId="149" priority="11" operator="equal">
      <formula>0</formula>
    </cfRule>
  </conditionalFormatting>
  <conditionalFormatting sqref="I84:T84">
    <cfRule type="cellIs" dxfId="148" priority="10" operator="equal">
      <formula>0</formula>
    </cfRule>
  </conditionalFormatting>
  <conditionalFormatting sqref="I110:T110">
    <cfRule type="cellIs" dxfId="147" priority="14" operator="equal">
      <formula>0</formula>
    </cfRule>
  </conditionalFormatting>
  <conditionalFormatting sqref="I115:T115">
    <cfRule type="cellIs" dxfId="146" priority="9" operator="equal">
      <formula>0</formula>
    </cfRule>
  </conditionalFormatting>
  <conditionalFormatting sqref="I139:T139">
    <cfRule type="cellIs" dxfId="145" priority="8" operator="equal">
      <formula>0</formula>
    </cfRule>
  </conditionalFormatting>
  <conditionalFormatting sqref="I144:T144">
    <cfRule type="cellIs" dxfId="144" priority="7" operator="equal">
      <formula>0</formula>
    </cfRule>
  </conditionalFormatting>
  <conditionalFormatting sqref="I168:T168">
    <cfRule type="cellIs" dxfId="143" priority="6" operator="equal">
      <formula>0</formula>
    </cfRule>
  </conditionalFormatting>
  <conditionalFormatting sqref="I173:T173">
    <cfRule type="cellIs" dxfId="142" priority="5" operator="equal">
      <formula>0</formula>
    </cfRule>
  </conditionalFormatting>
  <conditionalFormatting sqref="I197:T197">
    <cfRule type="cellIs" dxfId="141" priority="4" operator="equal">
      <formula>0</formula>
    </cfRule>
  </conditionalFormatting>
  <conditionalFormatting sqref="I202:T202">
    <cfRule type="cellIs" dxfId="140" priority="3" operator="equal">
      <formula>0</formula>
    </cfRule>
  </conditionalFormatting>
  <conditionalFormatting sqref="W48">
    <cfRule type="cellIs" dxfId="139" priority="42" operator="equal">
      <formula>"Favor de proporcionar valores al calendario de las 2 variables en lo programado"</formula>
    </cfRule>
    <cfRule type="cellIs" dxfId="138" priority="41" operator="equal">
      <formula>"Favor de indicar el tipo de fórmula"</formula>
    </cfRule>
  </conditionalFormatting>
  <conditionalFormatting sqref="W53">
    <cfRule type="cellIs" dxfId="137" priority="40" operator="equal">
      <formula>"Favor de proporcionar valores al calendario de las 2 variables en lo programado"</formula>
    </cfRule>
    <cfRule type="cellIs" dxfId="136" priority="39" operator="equal">
      <formula>"Favor de indicar el tipo de fórmula"</formula>
    </cfRule>
  </conditionalFormatting>
  <conditionalFormatting sqref="W79">
    <cfRule type="cellIs" dxfId="135" priority="37" operator="equal">
      <formula>"Favor de indicar el tipo de fórmula"</formula>
    </cfRule>
    <cfRule type="cellIs" dxfId="134" priority="38" operator="equal">
      <formula>"Favor de proporcionar valores al calendario de las 2 variables en lo programado"</formula>
    </cfRule>
  </conditionalFormatting>
  <conditionalFormatting sqref="W84">
    <cfRule type="cellIs" dxfId="133" priority="36" operator="equal">
      <formula>"Favor de proporcionar valores al calendario de las 2 variables en lo programado"</formula>
    </cfRule>
    <cfRule type="cellIs" dxfId="132" priority="35" operator="equal">
      <formula>"Favor de indicar el tipo de fórmula"</formula>
    </cfRule>
  </conditionalFormatting>
  <conditionalFormatting sqref="W110">
    <cfRule type="cellIs" dxfId="131" priority="34" operator="equal">
      <formula>"Favor de proporcionar valores al calendario de las 2 variables en lo programado"</formula>
    </cfRule>
    <cfRule type="cellIs" dxfId="130" priority="33" operator="equal">
      <formula>"Favor de indicar el tipo de fórmula"</formula>
    </cfRule>
  </conditionalFormatting>
  <conditionalFormatting sqref="W115">
    <cfRule type="cellIs" dxfId="129" priority="31" operator="equal">
      <formula>"Favor de indicar el tipo de fórmula"</formula>
    </cfRule>
    <cfRule type="cellIs" dxfId="128" priority="32" operator="equal">
      <formula>"Favor de proporcionar valores al calendario de las 2 variables en lo programado"</formula>
    </cfRule>
  </conditionalFormatting>
  <conditionalFormatting sqref="W139">
    <cfRule type="cellIs" dxfId="127" priority="30" operator="equal">
      <formula>"Favor de proporcionar valores al calendario de las 2 variables en lo programado"</formula>
    </cfRule>
    <cfRule type="cellIs" dxfId="126" priority="29" operator="equal">
      <formula>"Favor de indicar el tipo de fórmula"</formula>
    </cfRule>
  </conditionalFormatting>
  <conditionalFormatting sqref="W144">
    <cfRule type="cellIs" dxfId="125" priority="28" operator="equal">
      <formula>"Favor de proporcionar valores al calendario de las 2 variables en lo programado"</formula>
    </cfRule>
    <cfRule type="cellIs" dxfId="124" priority="27" operator="equal">
      <formula>"Favor de indicar el tipo de fórmula"</formula>
    </cfRule>
  </conditionalFormatting>
  <conditionalFormatting sqref="W168">
    <cfRule type="cellIs" dxfId="123" priority="25" operator="equal">
      <formula>"Favor de indicar el tipo de fórmula"</formula>
    </cfRule>
    <cfRule type="cellIs" dxfId="122" priority="26" operator="equal">
      <formula>"Favor de proporcionar valores al calendario de las 2 variables en lo programado"</formula>
    </cfRule>
  </conditionalFormatting>
  <conditionalFormatting sqref="W173">
    <cfRule type="cellIs" dxfId="121" priority="24" operator="equal">
      <formula>"Favor de proporcionar valores al calendario de las 2 variables en lo programado"</formula>
    </cfRule>
    <cfRule type="cellIs" dxfId="120" priority="23" operator="equal">
      <formula>"Favor de indicar el tipo de fórmula"</formula>
    </cfRule>
  </conditionalFormatting>
  <conditionalFormatting sqref="W197">
    <cfRule type="cellIs" dxfId="119" priority="22" operator="equal">
      <formula>"Favor de proporcionar valores al calendario de las 2 variables en lo programado"</formula>
    </cfRule>
    <cfRule type="cellIs" dxfId="118" priority="21" operator="equal">
      <formula>"Favor de indicar el tipo de fórmula"</formula>
    </cfRule>
  </conditionalFormatting>
  <conditionalFormatting sqref="W202">
    <cfRule type="cellIs" dxfId="117" priority="19" operator="equal">
      <formula>"Favor de indicar el tipo de fórmula"</formula>
    </cfRule>
    <cfRule type="cellIs" dxfId="116" priority="20" operator="equal">
      <formula>"Favor de proporcionar valores al calendario de las 2 variables en lo programado"</formula>
    </cfRule>
  </conditionalFormatting>
  <conditionalFormatting sqref="Y48:Y49">
    <cfRule type="cellIs" dxfId="115" priority="56" operator="equal">
      <formula>"Incorrecto existen números que no son fijos"</formula>
    </cfRule>
  </conditionalFormatting>
  <conditionalFormatting sqref="Y53:Y54">
    <cfRule type="cellIs" dxfId="114" priority="55" operator="equal">
      <formula>"Incorrecto existen números que no son fijos"</formula>
    </cfRule>
  </conditionalFormatting>
  <conditionalFormatting sqref="Y79:Y80">
    <cfRule type="cellIs" dxfId="113" priority="54" operator="equal">
      <formula>"Incorrecto existen números que no son fijos"</formula>
    </cfRule>
  </conditionalFormatting>
  <conditionalFormatting sqref="Y84:Y85">
    <cfRule type="cellIs" dxfId="112" priority="53" operator="equal">
      <formula>"Incorrecto existen números que no son fijos"</formula>
    </cfRule>
  </conditionalFormatting>
  <conditionalFormatting sqref="Y110:Y111">
    <cfRule type="cellIs" dxfId="111" priority="52" operator="equal">
      <formula>"Incorrecto existen números que no son fijos"</formula>
    </cfRule>
  </conditionalFormatting>
  <conditionalFormatting sqref="Y115:Y116">
    <cfRule type="cellIs" dxfId="110" priority="51" operator="equal">
      <formula>"Incorrecto existen números que no son fijos"</formula>
    </cfRule>
  </conditionalFormatting>
  <conditionalFormatting sqref="Y139:Y140">
    <cfRule type="cellIs" dxfId="109" priority="50" operator="equal">
      <formula>"Incorrecto existen números que no son fijos"</formula>
    </cfRule>
  </conditionalFormatting>
  <conditionalFormatting sqref="Y144:Y145">
    <cfRule type="cellIs" dxfId="108" priority="49" operator="equal">
      <formula>"Incorrecto existen números que no son fijos"</formula>
    </cfRule>
  </conditionalFormatting>
  <conditionalFormatting sqref="Y168:Y169">
    <cfRule type="cellIs" dxfId="107" priority="48" operator="equal">
      <formula>"Incorrecto existen números que no son fijos"</formula>
    </cfRule>
  </conditionalFormatting>
  <conditionalFormatting sqref="Y173:Y174">
    <cfRule type="cellIs" dxfId="106" priority="47" operator="equal">
      <formula>"Incorrecto existen números que no son fijos"</formula>
    </cfRule>
  </conditionalFormatting>
  <conditionalFormatting sqref="Y197:Y198">
    <cfRule type="cellIs" dxfId="105" priority="46" operator="equal">
      <formula>"Incorrecto existen números que no son fijos"</formula>
    </cfRule>
  </conditionalFormatting>
  <conditionalFormatting sqref="Y202:Y203">
    <cfRule type="cellIs" dxfId="104" priority="45" operator="equal">
      <formula>"Incorrecto existen números que no son fijos"</formula>
    </cfRule>
  </conditionalFormatting>
  <dataValidations count="4">
    <dataValidation type="list" allowBlank="1" showInputMessage="1" showErrorMessage="1" sqref="Q39:W39 Q70:W70 Q101:W101 Q130:W130 Q159:W159 Q188:W188" xr:uid="{00000000-0002-0000-0600-000000000000}">
      <formula1>"Ascendente, Descendente, Regular, Nominal"</formula1>
    </dataValidation>
    <dataValidation type="list" allowBlank="1" showInputMessage="1" showErrorMessage="1" sqref="G39:J39 G70:J70 G101:J101 G130:J130 G159:J159 G188:J188" xr:uid="{00000000-0002-0000-0600-000001000000}">
      <formula1>"Porcentaje, Variación Porcentual,Promedio, Otras"</formula1>
    </dataValidation>
    <dataValidation type="list" allowBlank="1" showInputMessage="1" showErrorMessage="1" sqref="C39 C70 C101 C130 C159 C188" xr:uid="{00000000-0002-0000-0600-000002000000}">
      <formula1>"Estratégico, Gestión"</formula1>
    </dataValidation>
    <dataValidation type="list" allowBlank="1" showInputMessage="1" showErrorMessage="1" sqref="C37 C68 C99 C128 C157 C186" xr:uid="{00000000-0002-0000-0600-000003000000}">
      <formula1>"Eficiencia, Eficacia, Economía, Calidad"</formula1>
    </dataValidation>
  </dataValidations>
  <pageMargins left="0.70866141732283472" right="0.70866141732283472" top="0.74803149606299213" bottom="0.74803149606299213" header="0.31496062992125984" footer="0.31496062992125984"/>
  <pageSetup paperSize="9" scale="55" orientation="portrait" r:id="rId1"/>
  <headerFooter>
    <oddFooter>&amp;R&amp;P/&amp;N</oddFooter>
  </headerFooter>
  <rowBreaks count="3" manualBreakCount="3">
    <brk id="75" max="22" man="1"/>
    <brk id="148" max="22" man="1"/>
    <brk id="209" max="22" man="1"/>
  </rowBreaks>
  <colBreaks count="1" manualBreakCount="1">
    <brk id="23"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600-000004000000}">
          <x14:formula1>
            <xm:f>General!$L$2:$L$18</xm:f>
          </x14:formula1>
          <xm:sqref>A28:W28</xm:sqref>
        </x14:dataValidation>
        <x14:dataValidation type="list" allowBlank="1" showInputMessage="1" showErrorMessage="1" xr:uid="{00000000-0002-0000-0600-000005000000}">
          <x14:formula1>
            <xm:f>General!$J$2:$J$6</xm:f>
          </x14:formula1>
          <xm:sqref>A22:W22</xm:sqref>
        </x14:dataValidation>
        <x14:dataValidation type="list" allowBlank="1" showInputMessage="1" showErrorMessage="1" xr:uid="{00000000-0002-0000-0600-000006000000}">
          <x14:formula1>
            <xm:f>General!$I$2:$I$112</xm:f>
          </x14:formula1>
          <xm:sqref>D18:W18</xm:sqref>
        </x14:dataValidation>
        <x14:dataValidation type="list" allowBlank="1" showInputMessage="1" showErrorMessage="1" xr:uid="{00000000-0002-0000-0600-000007000000}">
          <x14:formula1>
            <xm:f>General!$H$2:$H$29</xm:f>
          </x14:formula1>
          <xm:sqref>D17:W17</xm:sqref>
        </x14:dataValidation>
        <x14:dataValidation type="list" allowBlank="1" showInputMessage="1" showErrorMessage="1" xr:uid="{00000000-0002-0000-0600-000008000000}">
          <x14:formula1>
            <xm:f>General!$G$2:$G$5</xm:f>
          </x14:formula1>
          <xm:sqref>D16:W16</xm:sqref>
        </x14:dataValidation>
        <x14:dataValidation type="list" allowBlank="1" showInputMessage="1" showErrorMessage="1" xr:uid="{00000000-0002-0000-0600-000009000000}">
          <x14:formula1>
            <xm:f>General!$E$2:$E$7</xm:f>
          </x14:formula1>
          <xm:sqref>D11:T11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3300"/>
  </sheetPr>
  <dimension ref="A1:AG659"/>
  <sheetViews>
    <sheetView topLeftCell="A134" zoomScale="80" zoomScaleNormal="80" workbookViewId="0">
      <selection activeCell="Y145" sqref="A1:XFD1048576"/>
    </sheetView>
  </sheetViews>
  <sheetFormatPr baseColWidth="10" defaultColWidth="11.44140625" defaultRowHeight="13.2"/>
  <cols>
    <col min="1" max="1" width="13.109375" style="1" customWidth="1"/>
    <col min="2" max="2" width="5" style="1" customWidth="1"/>
    <col min="3" max="3" width="20.88671875" style="1" customWidth="1"/>
    <col min="4" max="4" width="8.44140625" style="1" customWidth="1"/>
    <col min="5" max="5" width="10" style="1" customWidth="1"/>
    <col min="6" max="6" width="9" style="1" customWidth="1"/>
    <col min="7" max="7" width="6.44140625" style="1" customWidth="1"/>
    <col min="8" max="8" width="2.6640625" style="1" customWidth="1"/>
    <col min="9" max="20" width="4.6640625" style="1" customWidth="1"/>
    <col min="21" max="21" width="9.109375" style="1" hidden="1" customWidth="1"/>
    <col min="22" max="22" width="11" style="1" customWidth="1"/>
    <col min="23" max="23" width="15.88671875" style="1" customWidth="1"/>
    <col min="24" max="24" width="12.33203125" style="1" customWidth="1"/>
    <col min="25" max="25" width="41.33203125" style="3" bestFit="1" customWidth="1"/>
    <col min="26" max="26" width="21.33203125" style="1" customWidth="1"/>
    <col min="27" max="27" width="28.109375" style="1" customWidth="1"/>
    <col min="28" max="28" width="27.5546875" style="1" customWidth="1"/>
    <col min="29" max="29" width="11.44140625" style="1"/>
    <col min="30" max="30" width="62.33203125" style="1" customWidth="1"/>
    <col min="31" max="31" width="44.6640625" style="1" customWidth="1"/>
    <col min="32" max="16384" width="11.44140625" style="1"/>
  </cols>
  <sheetData>
    <row r="1" spans="1:23">
      <c r="V1" s="2"/>
      <c r="W1" s="2"/>
    </row>
    <row r="2" spans="1:23" ht="18.75" customHeight="1" thickBot="1">
      <c r="A2" s="4"/>
      <c r="B2" s="4"/>
      <c r="C2" s="205" t="s">
        <v>0</v>
      </c>
      <c r="D2" s="205"/>
      <c r="E2" s="205"/>
      <c r="F2" s="206" t="s">
        <v>1</v>
      </c>
      <c r="G2" s="206"/>
      <c r="H2" s="206"/>
      <c r="I2" s="206"/>
      <c r="J2" s="206"/>
      <c r="K2" s="206"/>
      <c r="L2" s="206"/>
      <c r="M2" s="206"/>
      <c r="N2" s="206"/>
      <c r="O2" s="206"/>
      <c r="P2" s="206"/>
      <c r="Q2" s="206"/>
      <c r="R2" s="206"/>
      <c r="S2" s="206"/>
      <c r="T2" s="206"/>
      <c r="U2" s="5"/>
      <c r="V2" s="6"/>
      <c r="W2" s="6"/>
    </row>
    <row r="3" spans="1:23" ht="18.75" customHeight="1" thickBot="1">
      <c r="A3" s="4"/>
      <c r="B3" s="4"/>
      <c r="C3" s="205" t="s">
        <v>2</v>
      </c>
      <c r="D3" s="205"/>
      <c r="E3" s="205"/>
      <c r="F3" s="207" t="str">
        <f>IF(ISERROR(VLOOKUP(F2,General!B:C,2,FALSE))=TRUE,"",(VLOOKUP(F2,General!B:C,2,FALSE)))</f>
        <v>Quecholac</v>
      </c>
      <c r="G3" s="207"/>
      <c r="H3" s="207"/>
      <c r="I3" s="207"/>
      <c r="J3" s="207"/>
      <c r="K3" s="207"/>
      <c r="L3" s="207"/>
      <c r="M3" s="207"/>
      <c r="N3" s="207"/>
      <c r="O3" s="207"/>
      <c r="P3" s="207"/>
      <c r="Q3" s="207"/>
      <c r="R3" s="207"/>
      <c r="S3" s="207"/>
      <c r="T3" s="207"/>
      <c r="U3" s="5"/>
      <c r="V3" s="6"/>
      <c r="W3" s="6"/>
    </row>
    <row r="4" spans="1:23" ht="15.75" customHeight="1" thickBot="1">
      <c r="A4" s="4"/>
      <c r="B4" s="4"/>
      <c r="C4" s="4"/>
      <c r="D4" s="205" t="s">
        <v>4</v>
      </c>
      <c r="E4" s="205"/>
      <c r="F4" s="375">
        <v>2024</v>
      </c>
      <c r="G4" s="375"/>
      <c r="H4" s="375"/>
      <c r="I4" s="375"/>
      <c r="J4" s="375"/>
      <c r="K4" s="4"/>
      <c r="L4" s="4"/>
      <c r="M4" s="4"/>
      <c r="N4" s="4"/>
      <c r="O4" s="4"/>
      <c r="P4" s="4"/>
      <c r="Q4" s="4"/>
      <c r="R4" s="4"/>
      <c r="S4" s="4"/>
    </row>
    <row r="6" spans="1:23" ht="23.25" customHeight="1">
      <c r="A6" s="376" t="s">
        <v>5</v>
      </c>
      <c r="B6" s="377"/>
      <c r="C6" s="377"/>
      <c r="D6" s="377"/>
      <c r="E6" s="377"/>
      <c r="F6" s="377"/>
      <c r="G6" s="377"/>
      <c r="H6" s="377"/>
      <c r="I6" s="377"/>
      <c r="J6" s="377"/>
      <c r="K6" s="377"/>
      <c r="L6" s="377"/>
      <c r="M6" s="377"/>
      <c r="N6" s="377"/>
      <c r="O6" s="377"/>
      <c r="P6" s="377"/>
      <c r="Q6" s="377"/>
      <c r="R6" s="377"/>
      <c r="S6" s="377"/>
      <c r="T6" s="377"/>
      <c r="U6" s="377"/>
      <c r="V6" s="377"/>
      <c r="W6" s="378"/>
    </row>
    <row r="7" spans="1:23" ht="3.75" customHeight="1"/>
    <row r="8" spans="1:23" ht="18" customHeight="1">
      <c r="A8" s="213" t="s">
        <v>6</v>
      </c>
      <c r="B8" s="213"/>
      <c r="C8" s="213"/>
      <c r="D8" s="218" t="s">
        <v>1066</v>
      </c>
      <c r="E8" s="218"/>
      <c r="F8" s="218"/>
      <c r="G8" s="218"/>
      <c r="H8" s="218"/>
      <c r="I8" s="218"/>
      <c r="J8" s="218"/>
      <c r="K8" s="218"/>
      <c r="L8" s="218"/>
      <c r="M8" s="218"/>
      <c r="N8" s="218"/>
      <c r="O8" s="218"/>
      <c r="P8" s="218"/>
      <c r="Q8" s="218"/>
      <c r="R8" s="218"/>
      <c r="S8" s="218"/>
      <c r="T8" s="218"/>
      <c r="U8" s="218"/>
      <c r="V8" s="218"/>
      <c r="W8" s="218"/>
    </row>
    <row r="9" spans="1:23" ht="17.25" customHeight="1">
      <c r="A9" s="213" t="s">
        <v>7</v>
      </c>
      <c r="B9" s="213"/>
      <c r="C9" s="213"/>
      <c r="D9" s="218" t="s">
        <v>1132</v>
      </c>
      <c r="E9" s="218"/>
      <c r="F9" s="218"/>
      <c r="G9" s="218"/>
      <c r="H9" s="218"/>
      <c r="I9" s="218"/>
      <c r="J9" s="218"/>
      <c r="K9" s="218"/>
      <c r="L9" s="218"/>
      <c r="M9" s="218"/>
      <c r="N9" s="218"/>
      <c r="O9" s="218"/>
      <c r="P9" s="218"/>
      <c r="Q9" s="218"/>
      <c r="R9" s="218"/>
      <c r="S9" s="218"/>
      <c r="T9" s="218"/>
      <c r="U9" s="218"/>
      <c r="V9" s="218"/>
      <c r="W9" s="218"/>
    </row>
    <row r="10" spans="1:23" ht="17.25" customHeight="1">
      <c r="A10" s="213" t="s">
        <v>8</v>
      </c>
      <c r="B10" s="213"/>
      <c r="C10" s="213"/>
      <c r="D10" s="379">
        <f>SUM(D12:T12)</f>
        <v>402000</v>
      </c>
      <c r="E10" s="379"/>
      <c r="F10" s="379"/>
      <c r="G10" s="379"/>
      <c r="H10" s="379"/>
      <c r="I10" s="379"/>
      <c r="J10" s="379"/>
      <c r="K10" s="379"/>
      <c r="L10" s="379"/>
      <c r="M10" s="379"/>
      <c r="N10" s="379"/>
      <c r="O10" s="379"/>
      <c r="P10" s="379"/>
      <c r="Q10" s="379"/>
      <c r="R10" s="379"/>
      <c r="S10" s="379"/>
      <c r="T10" s="379"/>
      <c r="U10" s="379"/>
      <c r="V10" s="379"/>
      <c r="W10" s="379"/>
    </row>
    <row r="11" spans="1:23" ht="27.75" customHeight="1">
      <c r="A11" s="213" t="s">
        <v>9</v>
      </c>
      <c r="B11" s="213"/>
      <c r="C11" s="214"/>
      <c r="D11" s="380" t="s">
        <v>591</v>
      </c>
      <c r="E11" s="380"/>
      <c r="F11" s="380"/>
      <c r="G11" s="380"/>
      <c r="H11" s="381" t="s">
        <v>594</v>
      </c>
      <c r="I11" s="381"/>
      <c r="J11" s="381"/>
      <c r="K11" s="381"/>
      <c r="L11" s="381"/>
      <c r="M11" s="381"/>
      <c r="N11" s="381"/>
      <c r="O11" s="380" t="s">
        <v>596</v>
      </c>
      <c r="P11" s="380"/>
      <c r="Q11" s="380"/>
      <c r="R11" s="380"/>
      <c r="S11" s="380"/>
      <c r="T11" s="380"/>
      <c r="U11" s="382"/>
      <c r="V11" s="382"/>
      <c r="W11" s="382"/>
    </row>
    <row r="12" spans="1:23" ht="27" customHeight="1">
      <c r="A12" s="213" t="s">
        <v>10</v>
      </c>
      <c r="B12" s="213"/>
      <c r="C12" s="7"/>
      <c r="D12" s="383">
        <v>0</v>
      </c>
      <c r="E12" s="383"/>
      <c r="F12" s="383"/>
      <c r="G12" s="383"/>
      <c r="H12" s="384">
        <v>402000</v>
      </c>
      <c r="I12" s="384"/>
      <c r="J12" s="384"/>
      <c r="K12" s="384"/>
      <c r="L12" s="384"/>
      <c r="M12" s="384"/>
      <c r="N12" s="384"/>
      <c r="O12" s="383">
        <v>0</v>
      </c>
      <c r="P12" s="383"/>
      <c r="Q12" s="383"/>
      <c r="R12" s="383"/>
      <c r="S12" s="383"/>
      <c r="T12" s="383"/>
      <c r="U12" s="382"/>
      <c r="V12" s="382"/>
      <c r="W12" s="382"/>
    </row>
    <row r="13" spans="1:23" ht="5.25" customHeight="1">
      <c r="A13" s="7"/>
      <c r="B13" s="7"/>
      <c r="C13" s="7"/>
      <c r="D13" s="7"/>
      <c r="E13" s="7"/>
      <c r="F13" s="385"/>
      <c r="G13" s="385"/>
      <c r="H13" s="385"/>
      <c r="I13" s="385"/>
      <c r="J13" s="385"/>
      <c r="K13" s="385"/>
      <c r="L13" s="385"/>
      <c r="M13" s="385"/>
      <c r="N13" s="385"/>
      <c r="O13" s="385"/>
      <c r="P13" s="385"/>
      <c r="Q13" s="385"/>
      <c r="R13" s="385"/>
      <c r="S13" s="385"/>
      <c r="T13" s="385"/>
      <c r="U13" s="385"/>
      <c r="V13" s="385"/>
      <c r="W13" s="385"/>
    </row>
    <row r="14" spans="1:23" ht="18.75" customHeight="1">
      <c r="A14" s="386" t="s">
        <v>11</v>
      </c>
      <c r="B14" s="386"/>
      <c r="C14" s="386"/>
      <c r="D14" s="386"/>
      <c r="E14" s="386"/>
      <c r="F14" s="386"/>
      <c r="G14" s="386"/>
      <c r="H14" s="386"/>
      <c r="I14" s="386"/>
      <c r="J14" s="386"/>
      <c r="K14" s="386"/>
      <c r="L14" s="386"/>
      <c r="M14" s="386"/>
      <c r="N14" s="386"/>
      <c r="O14" s="386"/>
      <c r="P14" s="386"/>
      <c r="Q14" s="386"/>
      <c r="R14" s="386"/>
      <c r="S14" s="386"/>
      <c r="T14" s="386"/>
      <c r="U14" s="386"/>
      <c r="V14" s="386"/>
      <c r="W14" s="386"/>
    </row>
    <row r="15" spans="1:23" ht="15.75" customHeight="1">
      <c r="A15" s="203" t="s">
        <v>12</v>
      </c>
      <c r="B15" s="203"/>
      <c r="C15" s="203"/>
      <c r="D15" s="387" t="s">
        <v>13</v>
      </c>
      <c r="E15" s="387"/>
      <c r="F15" s="387"/>
      <c r="G15" s="387"/>
      <c r="H15" s="387"/>
      <c r="I15" s="387"/>
      <c r="J15" s="387"/>
      <c r="K15" s="387"/>
      <c r="L15" s="387"/>
      <c r="M15" s="387"/>
      <c r="N15" s="387"/>
      <c r="O15" s="387"/>
      <c r="P15" s="387"/>
      <c r="Q15" s="387"/>
      <c r="R15" s="387"/>
      <c r="S15" s="387"/>
      <c r="T15" s="387"/>
      <c r="U15" s="387"/>
      <c r="V15" s="387"/>
      <c r="W15" s="387"/>
    </row>
    <row r="16" spans="1:23" ht="16.5" customHeight="1">
      <c r="A16" s="388" t="s">
        <v>14</v>
      </c>
      <c r="B16" s="388"/>
      <c r="C16" s="388"/>
      <c r="D16" s="389" t="s">
        <v>1067</v>
      </c>
      <c r="E16" s="389"/>
      <c r="F16" s="389"/>
      <c r="G16" s="389"/>
      <c r="H16" s="389"/>
      <c r="I16" s="389"/>
      <c r="J16" s="389"/>
      <c r="K16" s="389"/>
      <c r="L16" s="389"/>
      <c r="M16" s="389"/>
      <c r="N16" s="389"/>
      <c r="O16" s="389"/>
      <c r="P16" s="389"/>
      <c r="Q16" s="389"/>
      <c r="R16" s="389"/>
      <c r="S16" s="389"/>
      <c r="T16" s="389"/>
      <c r="U16" s="389"/>
      <c r="V16" s="389"/>
      <c r="W16" s="389"/>
    </row>
    <row r="17" spans="1:33" ht="17.25" customHeight="1">
      <c r="A17" s="388" t="s">
        <v>15</v>
      </c>
      <c r="B17" s="390"/>
      <c r="C17" s="390"/>
      <c r="D17" s="391" t="s">
        <v>1068</v>
      </c>
      <c r="E17" s="392"/>
      <c r="F17" s="392"/>
      <c r="G17" s="392"/>
      <c r="H17" s="392"/>
      <c r="I17" s="392"/>
      <c r="J17" s="392"/>
      <c r="K17" s="392"/>
      <c r="L17" s="392"/>
      <c r="M17" s="392"/>
      <c r="N17" s="392"/>
      <c r="O17" s="392"/>
      <c r="P17" s="392"/>
      <c r="Q17" s="392"/>
      <c r="R17" s="392"/>
      <c r="S17" s="392"/>
      <c r="T17" s="392"/>
      <c r="U17" s="392"/>
      <c r="V17" s="392"/>
      <c r="W17" s="393"/>
    </row>
    <row r="18" spans="1:33" ht="22.5" customHeight="1">
      <c r="A18" s="388" t="s">
        <v>16</v>
      </c>
      <c r="B18" s="390"/>
      <c r="C18" s="390"/>
      <c r="D18" s="391" t="s">
        <v>1069</v>
      </c>
      <c r="E18" s="392"/>
      <c r="F18" s="392"/>
      <c r="G18" s="392"/>
      <c r="H18" s="392"/>
      <c r="I18" s="392"/>
      <c r="J18" s="392"/>
      <c r="K18" s="392"/>
      <c r="L18" s="392"/>
      <c r="M18" s="392"/>
      <c r="N18" s="392"/>
      <c r="O18" s="392"/>
      <c r="P18" s="392"/>
      <c r="Q18" s="392"/>
      <c r="R18" s="392"/>
      <c r="S18" s="392"/>
      <c r="T18" s="392"/>
      <c r="U18" s="392"/>
      <c r="V18" s="392"/>
      <c r="W18" s="393"/>
    </row>
    <row r="19" spans="1:33" ht="21.75" customHeight="1">
      <c r="A19" s="388" t="s">
        <v>17</v>
      </c>
      <c r="B19" s="390"/>
      <c r="C19" s="390"/>
      <c r="D19" s="391"/>
      <c r="E19" s="392"/>
      <c r="F19" s="392"/>
      <c r="G19" s="392"/>
      <c r="H19" s="392"/>
      <c r="I19" s="392"/>
      <c r="J19" s="392"/>
      <c r="K19" s="392"/>
      <c r="L19" s="392"/>
      <c r="M19" s="392"/>
      <c r="N19" s="392"/>
      <c r="O19" s="392"/>
      <c r="P19" s="392"/>
      <c r="Q19" s="392"/>
      <c r="R19" s="392"/>
      <c r="S19" s="392"/>
      <c r="T19" s="392"/>
      <c r="U19" s="392"/>
      <c r="V19" s="392"/>
      <c r="W19" s="393"/>
    </row>
    <row r="20" spans="1:33" ht="6" customHeight="1">
      <c r="A20" s="7"/>
      <c r="B20" s="7"/>
      <c r="C20" s="7"/>
      <c r="D20" s="7"/>
      <c r="E20" s="7"/>
      <c r="F20" s="385"/>
      <c r="G20" s="385"/>
      <c r="H20" s="385"/>
      <c r="I20" s="385"/>
      <c r="J20" s="385"/>
      <c r="K20" s="385"/>
      <c r="L20" s="385"/>
      <c r="M20" s="385"/>
      <c r="N20" s="385"/>
      <c r="O20" s="385"/>
      <c r="P20" s="385"/>
      <c r="Q20" s="385"/>
      <c r="R20" s="385"/>
      <c r="S20" s="385"/>
      <c r="T20" s="385"/>
      <c r="U20" s="385"/>
      <c r="V20" s="385"/>
      <c r="W20" s="385"/>
    </row>
    <row r="21" spans="1:33" ht="18.75" customHeight="1">
      <c r="A21" s="386" t="s">
        <v>18</v>
      </c>
      <c r="B21" s="386"/>
      <c r="C21" s="386"/>
      <c r="D21" s="386"/>
      <c r="E21" s="386"/>
      <c r="F21" s="386"/>
      <c r="G21" s="386"/>
      <c r="H21" s="386"/>
      <c r="I21" s="386"/>
      <c r="J21" s="386"/>
      <c r="K21" s="386"/>
      <c r="L21" s="386"/>
      <c r="M21" s="386"/>
      <c r="N21" s="386"/>
      <c r="O21" s="386"/>
      <c r="P21" s="386"/>
      <c r="Q21" s="386"/>
      <c r="R21" s="386"/>
      <c r="S21" s="386"/>
      <c r="T21" s="386"/>
      <c r="U21" s="386"/>
      <c r="V21" s="386"/>
      <c r="W21" s="386"/>
    </row>
    <row r="22" spans="1:33" ht="20.25" customHeight="1">
      <c r="A22" s="394" t="s">
        <v>1070</v>
      </c>
      <c r="B22" s="394"/>
      <c r="C22" s="394"/>
      <c r="D22" s="394"/>
      <c r="E22" s="394"/>
      <c r="F22" s="394"/>
      <c r="G22" s="394"/>
      <c r="H22" s="394"/>
      <c r="I22" s="394"/>
      <c r="J22" s="394"/>
      <c r="K22" s="394"/>
      <c r="L22" s="394"/>
      <c r="M22" s="394"/>
      <c r="N22" s="394"/>
      <c r="O22" s="394"/>
      <c r="P22" s="394"/>
      <c r="Q22" s="394"/>
      <c r="R22" s="394"/>
      <c r="S22" s="394"/>
      <c r="T22" s="394"/>
      <c r="U22" s="394"/>
      <c r="V22" s="394"/>
      <c r="W22" s="394"/>
    </row>
    <row r="23" spans="1:33" ht="22.5" customHeight="1">
      <c r="A23" s="386" t="s">
        <v>19</v>
      </c>
      <c r="B23" s="386"/>
      <c r="C23" s="386"/>
      <c r="D23" s="386"/>
      <c r="E23" s="386"/>
      <c r="F23" s="386"/>
      <c r="G23" s="386"/>
      <c r="H23" s="386"/>
      <c r="I23" s="386"/>
      <c r="J23" s="386"/>
      <c r="K23" s="386"/>
      <c r="L23" s="386"/>
      <c r="M23" s="386"/>
      <c r="N23" s="386"/>
      <c r="O23" s="386"/>
      <c r="P23" s="386"/>
      <c r="Q23" s="386"/>
      <c r="R23" s="386"/>
      <c r="S23" s="386"/>
      <c r="T23" s="386"/>
      <c r="U23" s="386"/>
      <c r="V23" s="386"/>
      <c r="W23" s="386"/>
    </row>
    <row r="24" spans="1:33" ht="24.75" customHeight="1">
      <c r="A24" s="389" t="s">
        <v>1071</v>
      </c>
      <c r="B24" s="389"/>
      <c r="C24" s="389"/>
      <c r="D24" s="389"/>
      <c r="E24" s="389"/>
      <c r="F24" s="389"/>
      <c r="G24" s="389"/>
      <c r="H24" s="389"/>
      <c r="I24" s="389"/>
      <c r="J24" s="389"/>
      <c r="K24" s="389"/>
      <c r="L24" s="389"/>
      <c r="M24" s="389"/>
      <c r="N24" s="389"/>
      <c r="O24" s="389"/>
      <c r="P24" s="389"/>
      <c r="Q24" s="389"/>
      <c r="R24" s="389"/>
      <c r="S24" s="389"/>
      <c r="T24" s="389"/>
      <c r="U24" s="389"/>
      <c r="V24" s="389"/>
      <c r="W24" s="389"/>
    </row>
    <row r="25" spans="1:33" ht="20.25" customHeight="1">
      <c r="A25" s="386" t="s">
        <v>20</v>
      </c>
      <c r="B25" s="386"/>
      <c r="C25" s="386"/>
      <c r="D25" s="386"/>
      <c r="E25" s="386"/>
      <c r="F25" s="386"/>
      <c r="G25" s="386"/>
      <c r="H25" s="386"/>
      <c r="I25" s="386"/>
      <c r="J25" s="386"/>
      <c r="K25" s="386"/>
      <c r="L25" s="386"/>
      <c r="M25" s="386"/>
      <c r="N25" s="386"/>
      <c r="O25" s="386"/>
      <c r="P25" s="386"/>
      <c r="Q25" s="386"/>
      <c r="R25" s="386"/>
      <c r="S25" s="386"/>
      <c r="T25" s="386"/>
      <c r="U25" s="386"/>
      <c r="V25" s="386"/>
      <c r="W25" s="386"/>
    </row>
    <row r="26" spans="1:33" s="3" customFormat="1" ht="25.5" customHeight="1">
      <c r="A26" s="389" t="s">
        <v>1072</v>
      </c>
      <c r="B26" s="389"/>
      <c r="C26" s="389"/>
      <c r="D26" s="389"/>
      <c r="E26" s="389"/>
      <c r="F26" s="389"/>
      <c r="G26" s="389"/>
      <c r="H26" s="389"/>
      <c r="I26" s="389"/>
      <c r="J26" s="389"/>
      <c r="K26" s="389"/>
      <c r="L26" s="389"/>
      <c r="M26" s="389"/>
      <c r="N26" s="389"/>
      <c r="O26" s="389"/>
      <c r="P26" s="389"/>
      <c r="Q26" s="389"/>
      <c r="R26" s="389"/>
      <c r="S26" s="389"/>
      <c r="T26" s="389"/>
      <c r="U26" s="389"/>
      <c r="V26" s="389"/>
      <c r="W26" s="389"/>
      <c r="X26" s="1"/>
      <c r="Z26" s="1"/>
      <c r="AA26" s="1"/>
      <c r="AB26" s="1"/>
      <c r="AC26" s="1"/>
      <c r="AD26" s="1"/>
      <c r="AE26" s="1"/>
      <c r="AF26" s="1"/>
      <c r="AG26" s="1"/>
    </row>
    <row r="27" spans="1:33" s="3" customFormat="1" ht="27.75" customHeight="1">
      <c r="A27" s="386" t="s">
        <v>21</v>
      </c>
      <c r="B27" s="386"/>
      <c r="C27" s="386"/>
      <c r="D27" s="386"/>
      <c r="E27" s="386"/>
      <c r="F27" s="386"/>
      <c r="G27" s="386"/>
      <c r="H27" s="386"/>
      <c r="I27" s="386"/>
      <c r="J27" s="386"/>
      <c r="K27" s="386"/>
      <c r="L27" s="386"/>
      <c r="M27" s="386"/>
      <c r="N27" s="386"/>
      <c r="O27" s="386"/>
      <c r="P27" s="386"/>
      <c r="Q27" s="386"/>
      <c r="R27" s="386"/>
      <c r="S27" s="386"/>
      <c r="T27" s="386"/>
      <c r="U27" s="386"/>
      <c r="V27" s="386"/>
      <c r="W27" s="386"/>
      <c r="X27" s="1"/>
      <c r="Z27" s="1"/>
      <c r="AA27" s="1"/>
      <c r="AB27" s="1"/>
      <c r="AC27" s="1"/>
      <c r="AD27" s="1"/>
      <c r="AE27" s="1"/>
      <c r="AF27" s="1"/>
      <c r="AG27" s="1"/>
    </row>
    <row r="28" spans="1:33" s="3" customFormat="1" ht="30" customHeight="1">
      <c r="A28" s="389"/>
      <c r="B28" s="389"/>
      <c r="C28" s="389"/>
      <c r="D28" s="389"/>
      <c r="E28" s="389"/>
      <c r="F28" s="389"/>
      <c r="G28" s="389"/>
      <c r="H28" s="389"/>
      <c r="I28" s="389"/>
      <c r="J28" s="389"/>
      <c r="K28" s="389"/>
      <c r="L28" s="389"/>
      <c r="M28" s="389"/>
      <c r="N28" s="389"/>
      <c r="O28" s="389"/>
      <c r="P28" s="389"/>
      <c r="Q28" s="389"/>
      <c r="R28" s="389"/>
      <c r="S28" s="389"/>
      <c r="T28" s="389"/>
      <c r="U28" s="389"/>
      <c r="V28" s="389"/>
      <c r="W28" s="389"/>
      <c r="X28" s="1"/>
      <c r="Z28" s="1"/>
      <c r="AA28" s="1"/>
      <c r="AB28" s="1"/>
      <c r="AC28" s="1"/>
      <c r="AD28" s="1"/>
      <c r="AE28" s="1"/>
      <c r="AF28" s="1"/>
      <c r="AG28" s="1"/>
    </row>
    <row r="29" spans="1:33" s="3" customFormat="1" ht="17.100000000000001" customHeight="1">
      <c r="A29" s="395" t="s">
        <v>22</v>
      </c>
      <c r="B29" s="396"/>
      <c r="C29" s="396"/>
      <c r="D29" s="396"/>
      <c r="E29" s="396"/>
      <c r="F29" s="396"/>
      <c r="G29" s="396"/>
      <c r="H29" s="396"/>
      <c r="I29" s="396"/>
      <c r="J29" s="396"/>
      <c r="K29" s="396"/>
      <c r="L29" s="396"/>
      <c r="M29" s="396"/>
      <c r="N29" s="396"/>
      <c r="O29" s="396"/>
      <c r="P29" s="396"/>
      <c r="Q29" s="396"/>
      <c r="R29" s="396"/>
      <c r="S29" s="396"/>
      <c r="T29" s="396"/>
      <c r="U29" s="396"/>
      <c r="V29" s="396"/>
      <c r="W29" s="397"/>
      <c r="X29" s="1"/>
      <c r="Z29" s="1"/>
      <c r="AA29" s="1"/>
      <c r="AB29" s="1"/>
      <c r="AC29" s="1"/>
      <c r="AD29" s="1"/>
      <c r="AE29" s="1"/>
      <c r="AF29" s="1"/>
      <c r="AG29" s="1"/>
    </row>
    <row r="30" spans="1:33" s="3" customFormat="1" ht="3" customHeight="1">
      <c r="A30" s="60"/>
      <c r="B30" s="60"/>
      <c r="C30" s="60"/>
      <c r="D30" s="60"/>
      <c r="E30" s="60"/>
      <c r="F30" s="60"/>
      <c r="G30" s="60"/>
      <c r="H30" s="60"/>
      <c r="I30" s="60"/>
      <c r="J30" s="60"/>
      <c r="K30" s="60"/>
      <c r="L30" s="60"/>
      <c r="M30" s="60"/>
      <c r="N30" s="60"/>
      <c r="O30" s="60"/>
      <c r="P30" s="60"/>
      <c r="Q30" s="60"/>
      <c r="R30" s="60"/>
      <c r="S30" s="60"/>
      <c r="T30" s="60"/>
      <c r="U30" s="60"/>
      <c r="V30" s="60"/>
      <c r="W30" s="11"/>
      <c r="X30" s="1"/>
      <c r="Z30" s="1"/>
      <c r="AA30" s="1"/>
      <c r="AB30" s="1"/>
      <c r="AC30" s="1"/>
      <c r="AD30" s="1"/>
      <c r="AE30" s="1"/>
      <c r="AF30" s="1"/>
      <c r="AG30" s="1"/>
    </row>
    <row r="31" spans="1:33" s="13" customFormat="1" ht="48" customHeight="1">
      <c r="A31" s="163" t="s">
        <v>23</v>
      </c>
      <c r="B31" s="163"/>
      <c r="C31" s="398" t="s">
        <v>1073</v>
      </c>
      <c r="D31" s="399"/>
      <c r="E31" s="399"/>
      <c r="F31" s="399"/>
      <c r="G31" s="399"/>
      <c r="H31" s="399"/>
      <c r="I31" s="399"/>
      <c r="J31" s="399"/>
      <c r="K31" s="399"/>
      <c r="L31" s="399"/>
      <c r="M31" s="399"/>
      <c r="N31" s="399"/>
      <c r="O31" s="399"/>
      <c r="P31" s="399"/>
      <c r="Q31" s="399"/>
      <c r="R31" s="399"/>
      <c r="S31" s="399"/>
      <c r="T31" s="399"/>
      <c r="U31" s="399"/>
      <c r="V31" s="399"/>
      <c r="W31" s="400"/>
      <c r="X31" s="12"/>
      <c r="Z31" s="12"/>
      <c r="AA31" s="12"/>
      <c r="AB31" s="12"/>
      <c r="AC31" s="12"/>
      <c r="AD31" s="12"/>
      <c r="AE31" s="12"/>
      <c r="AF31" s="12"/>
      <c r="AG31" s="12"/>
    </row>
    <row r="32" spans="1:33" s="3" customFormat="1" ht="7.5" customHeight="1">
      <c r="A32" s="60"/>
      <c r="B32" s="60"/>
      <c r="C32" s="60"/>
      <c r="D32" s="60"/>
      <c r="E32" s="60"/>
      <c r="F32" s="60"/>
      <c r="G32" s="60"/>
      <c r="H32" s="60"/>
      <c r="I32" s="60"/>
      <c r="J32" s="60"/>
      <c r="K32" s="60"/>
      <c r="L32" s="60"/>
      <c r="M32" s="60"/>
      <c r="N32" s="60"/>
      <c r="O32" s="60"/>
      <c r="P32" s="60"/>
      <c r="Q32" s="60"/>
      <c r="R32" s="60"/>
      <c r="S32" s="60"/>
      <c r="T32" s="60"/>
      <c r="U32" s="60"/>
      <c r="V32" s="60"/>
      <c r="W32" s="11"/>
      <c r="X32" s="1"/>
      <c r="Z32" s="1"/>
      <c r="AA32" s="1"/>
      <c r="AB32" s="1"/>
      <c r="AC32" s="1"/>
      <c r="AD32" s="1"/>
      <c r="AE32" s="1"/>
      <c r="AF32" s="1"/>
      <c r="AG32" s="1"/>
    </row>
    <row r="33" spans="1:33" s="3" customFormat="1" ht="13.5" customHeight="1">
      <c r="A33" s="401" t="s">
        <v>24</v>
      </c>
      <c r="B33" s="402"/>
      <c r="C33" s="402"/>
      <c r="D33" s="402"/>
      <c r="E33" s="402"/>
      <c r="F33" s="402"/>
      <c r="G33" s="402"/>
      <c r="H33" s="402"/>
      <c r="I33" s="402"/>
      <c r="J33" s="402"/>
      <c r="K33" s="402"/>
      <c r="L33" s="402"/>
      <c r="M33" s="402"/>
      <c r="N33" s="402"/>
      <c r="O33" s="402"/>
      <c r="P33" s="402"/>
      <c r="Q33" s="402"/>
      <c r="R33" s="402"/>
      <c r="S33" s="402"/>
      <c r="T33" s="402"/>
      <c r="U33" s="402"/>
      <c r="V33" s="402"/>
      <c r="W33" s="403"/>
      <c r="X33" s="1"/>
      <c r="Z33" s="1"/>
      <c r="AA33" s="1"/>
      <c r="AB33" s="1"/>
      <c r="AC33" s="1"/>
      <c r="AD33" s="1"/>
      <c r="AE33" s="1"/>
      <c r="AF33" s="1"/>
      <c r="AG33" s="1"/>
    </row>
    <row r="34" spans="1:33" s="3" customFormat="1" ht="4.5" customHeight="1">
      <c r="A34" s="60"/>
      <c r="B34" s="60"/>
      <c r="C34" s="60"/>
      <c r="D34" s="60"/>
      <c r="E34" s="60"/>
      <c r="F34" s="60"/>
      <c r="G34" s="60"/>
      <c r="H34" s="60"/>
      <c r="I34" s="60"/>
      <c r="J34" s="60"/>
      <c r="K34" s="60"/>
      <c r="L34" s="60"/>
      <c r="M34" s="60"/>
      <c r="N34" s="60"/>
      <c r="O34" s="60"/>
      <c r="P34" s="60"/>
      <c r="Q34" s="60"/>
      <c r="R34" s="60"/>
      <c r="S34" s="60"/>
      <c r="T34" s="60"/>
      <c r="U34" s="60"/>
      <c r="V34" s="60"/>
      <c r="W34" s="11"/>
      <c r="X34" s="1"/>
      <c r="Z34" s="1"/>
      <c r="AA34" s="1"/>
      <c r="AB34" s="1"/>
      <c r="AC34" s="1"/>
      <c r="AD34" s="1"/>
      <c r="AE34" s="1"/>
      <c r="AF34" s="1"/>
      <c r="AG34" s="1"/>
    </row>
    <row r="35" spans="1:33" s="3" customFormat="1" ht="30" customHeight="1">
      <c r="A35" s="163" t="s">
        <v>25</v>
      </c>
      <c r="B35" s="163"/>
      <c r="C35" s="404" t="s">
        <v>1074</v>
      </c>
      <c r="D35" s="404"/>
      <c r="E35" s="404"/>
      <c r="F35" s="404"/>
      <c r="G35" s="404"/>
      <c r="H35" s="404"/>
      <c r="I35" s="404"/>
      <c r="J35" s="404"/>
      <c r="K35" s="404"/>
      <c r="L35" s="404"/>
      <c r="M35" s="404"/>
      <c r="N35" s="404"/>
      <c r="O35" s="404"/>
      <c r="P35" s="404"/>
      <c r="Q35" s="404"/>
      <c r="R35" s="404"/>
      <c r="S35" s="404"/>
      <c r="T35" s="404"/>
      <c r="U35" s="404"/>
      <c r="V35" s="404"/>
      <c r="W35" s="404"/>
      <c r="X35" s="1"/>
      <c r="Z35" s="1"/>
      <c r="AA35" s="1"/>
      <c r="AB35" s="1"/>
      <c r="AC35" s="1"/>
      <c r="AD35" s="1"/>
      <c r="AE35" s="1"/>
      <c r="AF35" s="1"/>
      <c r="AG35" s="1"/>
    </row>
    <row r="36" spans="1:33" s="3" customFormat="1" ht="3.75" customHeight="1">
      <c r="A36" s="405"/>
      <c r="B36" s="60"/>
      <c r="C36" s="60"/>
      <c r="D36" s="60"/>
      <c r="E36" s="60"/>
      <c r="F36" s="60"/>
      <c r="I36" s="60"/>
      <c r="J36" s="60"/>
      <c r="K36" s="60"/>
      <c r="L36" s="60"/>
      <c r="M36" s="60"/>
      <c r="N36" s="60"/>
      <c r="O36" s="60"/>
      <c r="P36" s="60"/>
      <c r="Q36" s="60"/>
      <c r="R36" s="60"/>
      <c r="S36" s="60"/>
      <c r="T36" s="60"/>
      <c r="U36" s="60"/>
      <c r="V36" s="60"/>
      <c r="W36" s="11"/>
      <c r="X36" s="1"/>
      <c r="Z36" s="1"/>
      <c r="AA36" s="1"/>
      <c r="AB36" s="1"/>
      <c r="AC36" s="1"/>
      <c r="AD36" s="1"/>
      <c r="AE36" s="1"/>
      <c r="AF36" s="1"/>
      <c r="AG36" s="1"/>
    </row>
    <row r="37" spans="1:33" s="3" customFormat="1" ht="27" customHeight="1">
      <c r="A37" s="164" t="s">
        <v>26</v>
      </c>
      <c r="B37" s="166"/>
      <c r="C37" s="406" t="s">
        <v>877</v>
      </c>
      <c r="D37" s="60"/>
      <c r="E37" s="163" t="s">
        <v>27</v>
      </c>
      <c r="F37" s="163"/>
      <c r="G37" s="407" t="s">
        <v>879</v>
      </c>
      <c r="H37" s="407"/>
      <c r="I37" s="407"/>
      <c r="J37" s="407"/>
      <c r="K37" s="60"/>
      <c r="L37" s="60"/>
      <c r="M37" s="163" t="s">
        <v>28</v>
      </c>
      <c r="N37" s="163"/>
      <c r="O37" s="163"/>
      <c r="P37" s="163"/>
      <c r="Q37" s="407" t="s">
        <v>881</v>
      </c>
      <c r="R37" s="407"/>
      <c r="S37" s="407"/>
      <c r="T37" s="407"/>
      <c r="U37" s="407"/>
      <c r="V37" s="407"/>
      <c r="W37" s="407"/>
      <c r="X37" s="1"/>
      <c r="Z37" s="1"/>
      <c r="AA37" s="1"/>
      <c r="AB37" s="1"/>
      <c r="AC37" s="1"/>
      <c r="AD37" s="1"/>
      <c r="AE37" s="1"/>
      <c r="AF37" s="1"/>
      <c r="AG37" s="1"/>
    </row>
    <row r="38" spans="1:33" s="3" customFormat="1" ht="5.25" customHeight="1">
      <c r="A38" s="405"/>
      <c r="B38" s="60"/>
      <c r="C38" s="60"/>
      <c r="D38" s="60"/>
      <c r="E38" s="60"/>
      <c r="F38" s="60"/>
      <c r="I38" s="60"/>
      <c r="J38" s="60"/>
      <c r="K38" s="60"/>
      <c r="L38" s="60"/>
      <c r="M38" s="60"/>
      <c r="N38" s="60"/>
      <c r="O38" s="60"/>
      <c r="P38" s="60"/>
      <c r="Q38" s="60"/>
      <c r="R38" s="60"/>
      <c r="S38" s="60"/>
      <c r="T38" s="60"/>
      <c r="U38" s="60"/>
      <c r="V38" s="60"/>
      <c r="W38" s="11"/>
      <c r="X38" s="1"/>
      <c r="Z38" s="1"/>
      <c r="AA38" s="1"/>
      <c r="AB38" s="1"/>
      <c r="AC38" s="1"/>
      <c r="AD38" s="1"/>
      <c r="AE38" s="1"/>
      <c r="AF38" s="1"/>
      <c r="AG38" s="1"/>
    </row>
    <row r="39" spans="1:33" s="3" customFormat="1" ht="27" customHeight="1">
      <c r="A39" s="164" t="s">
        <v>29</v>
      </c>
      <c r="B39" s="166"/>
      <c r="C39" s="408" t="s">
        <v>878</v>
      </c>
      <c r="D39" s="60"/>
      <c r="E39" s="164" t="s">
        <v>30</v>
      </c>
      <c r="F39" s="166"/>
      <c r="G39" s="407" t="s">
        <v>880</v>
      </c>
      <c r="H39" s="407"/>
      <c r="I39" s="407"/>
      <c r="J39" s="407"/>
      <c r="K39" s="60"/>
      <c r="L39" s="60"/>
      <c r="M39" s="163" t="s">
        <v>31</v>
      </c>
      <c r="N39" s="163"/>
      <c r="O39" s="163"/>
      <c r="P39" s="163"/>
      <c r="Q39" s="407" t="s">
        <v>882</v>
      </c>
      <c r="R39" s="407"/>
      <c r="S39" s="407"/>
      <c r="T39" s="407"/>
      <c r="U39" s="407"/>
      <c r="V39" s="407"/>
      <c r="W39" s="407"/>
      <c r="X39" s="1"/>
      <c r="Z39" s="1"/>
      <c r="AA39" s="1"/>
      <c r="AB39" s="1"/>
      <c r="AC39" s="1"/>
      <c r="AD39" s="1"/>
      <c r="AE39" s="1"/>
      <c r="AF39" s="1"/>
      <c r="AG39" s="1"/>
    </row>
    <row r="40" spans="1:33" s="3" customFormat="1" ht="5.25" customHeight="1">
      <c r="A40" s="60"/>
      <c r="B40" s="60"/>
      <c r="C40" s="60"/>
      <c r="D40" s="60"/>
      <c r="E40" s="60"/>
      <c r="F40" s="60"/>
      <c r="G40" s="60"/>
      <c r="H40" s="60"/>
      <c r="I40" s="60"/>
      <c r="J40" s="60"/>
      <c r="K40" s="60"/>
      <c r="L40" s="60"/>
      <c r="M40" s="60"/>
      <c r="N40" s="60"/>
      <c r="O40" s="60"/>
      <c r="P40" s="60"/>
      <c r="Q40" s="60"/>
      <c r="R40" s="60"/>
      <c r="S40" s="60"/>
      <c r="T40" s="60"/>
      <c r="U40" s="60"/>
      <c r="V40" s="60"/>
      <c r="W40" s="17"/>
      <c r="X40" s="1"/>
      <c r="Z40" s="1"/>
      <c r="AA40" s="1"/>
      <c r="AB40" s="1"/>
      <c r="AC40" s="1"/>
      <c r="AD40" s="1"/>
      <c r="AE40" s="1"/>
      <c r="AF40" s="1"/>
      <c r="AG40" s="1"/>
    </row>
    <row r="41" spans="1:33" s="3" customFormat="1" ht="15.75" customHeight="1">
      <c r="C41" s="163" t="s">
        <v>32</v>
      </c>
      <c r="D41" s="163"/>
      <c r="E41" s="163"/>
      <c r="F41" s="163"/>
      <c r="H41" s="60"/>
      <c r="I41" s="60"/>
      <c r="J41" s="60"/>
      <c r="O41" s="163" t="s">
        <v>33</v>
      </c>
      <c r="P41" s="163"/>
      <c r="Q41" s="163"/>
      <c r="R41" s="163"/>
      <c r="S41" s="163"/>
      <c r="T41" s="163"/>
      <c r="U41" s="163"/>
      <c r="V41" s="163"/>
      <c r="W41" s="11"/>
      <c r="X41" s="1"/>
      <c r="Z41" s="1"/>
      <c r="AA41" s="1"/>
      <c r="AB41" s="1"/>
      <c r="AC41" s="1"/>
      <c r="AD41" s="1"/>
      <c r="AE41" s="1"/>
      <c r="AF41" s="1"/>
      <c r="AG41" s="1"/>
    </row>
    <row r="42" spans="1:33" s="3" customFormat="1" ht="24.75" customHeight="1">
      <c r="A42" s="60"/>
      <c r="B42" s="60"/>
      <c r="C42" s="409">
        <v>1</v>
      </c>
      <c r="D42" s="60"/>
      <c r="E42" s="183">
        <v>2024</v>
      </c>
      <c r="F42" s="183"/>
      <c r="H42" s="60"/>
      <c r="I42" s="60"/>
      <c r="J42" s="60"/>
      <c r="O42" s="410">
        <v>204</v>
      </c>
      <c r="P42" s="410"/>
      <c r="Q42" s="410"/>
      <c r="R42" s="410"/>
      <c r="S42" s="410"/>
      <c r="T42" s="410"/>
      <c r="U42" s="410"/>
      <c r="V42" s="410"/>
      <c r="X42" s="1"/>
      <c r="Z42" s="1"/>
      <c r="AA42" s="1"/>
      <c r="AB42" s="1"/>
      <c r="AC42" s="1"/>
      <c r="AD42" s="1"/>
      <c r="AE42" s="1"/>
      <c r="AF42" s="1"/>
      <c r="AG42" s="1"/>
    </row>
    <row r="43" spans="1:33" s="19" customFormat="1" ht="12" customHeight="1">
      <c r="C43" s="411" t="s">
        <v>34</v>
      </c>
      <c r="D43" s="412"/>
      <c r="E43" s="413" t="s">
        <v>35</v>
      </c>
      <c r="F43" s="413"/>
      <c r="G43" s="412"/>
      <c r="I43" s="412"/>
      <c r="J43" s="412"/>
      <c r="K43" s="412"/>
      <c r="L43" s="412"/>
      <c r="M43" s="412"/>
      <c r="N43" s="412"/>
      <c r="O43" s="411"/>
      <c r="P43" s="411"/>
      <c r="Q43" s="411"/>
      <c r="R43" s="411"/>
      <c r="S43" s="411"/>
      <c r="T43" s="411"/>
      <c r="U43" s="411"/>
      <c r="V43" s="411"/>
      <c r="W43" s="22"/>
      <c r="X43" s="23"/>
      <c r="Z43" s="23"/>
      <c r="AA43" s="23"/>
      <c r="AB43" s="23"/>
      <c r="AC43" s="23"/>
      <c r="AD43" s="23"/>
      <c r="AE43" s="23"/>
      <c r="AF43" s="23"/>
      <c r="AG43" s="23"/>
    </row>
    <row r="44" spans="1:33" s="3" customFormat="1" ht="3" customHeight="1">
      <c r="A44" s="60"/>
      <c r="B44" s="60"/>
      <c r="C44" s="60"/>
      <c r="D44" s="60"/>
      <c r="E44" s="60"/>
      <c r="F44" s="60"/>
      <c r="G44" s="60"/>
      <c r="H44" s="60"/>
      <c r="I44" s="60"/>
      <c r="J44" s="60"/>
      <c r="K44" s="60"/>
      <c r="L44" s="60"/>
      <c r="M44" s="60"/>
      <c r="N44" s="60"/>
      <c r="O44" s="60"/>
      <c r="P44" s="60"/>
      <c r="Q44" s="60"/>
      <c r="R44" s="60"/>
      <c r="S44" s="60"/>
      <c r="T44" s="60"/>
      <c r="U44" s="60"/>
      <c r="V44" s="60"/>
      <c r="W44" s="11"/>
      <c r="X44" s="1"/>
      <c r="Z44" s="1"/>
      <c r="AA44" s="1"/>
      <c r="AB44" s="1"/>
      <c r="AC44" s="1"/>
      <c r="AD44" s="1"/>
      <c r="AE44" s="1"/>
      <c r="AF44" s="1"/>
      <c r="AG44" s="1"/>
    </row>
    <row r="45" spans="1:33" s="3" customFormat="1" ht="20.25" customHeight="1">
      <c r="A45" s="186" t="s">
        <v>36</v>
      </c>
      <c r="B45" s="186"/>
      <c r="C45" s="186"/>
      <c r="D45" s="186"/>
      <c r="E45" s="186"/>
      <c r="F45" s="186"/>
      <c r="G45" s="186"/>
      <c r="H45" s="186"/>
      <c r="I45" s="186"/>
      <c r="J45" s="186"/>
      <c r="K45" s="186"/>
      <c r="L45" s="186"/>
      <c r="M45" s="186"/>
      <c r="N45" s="186"/>
      <c r="O45" s="186"/>
      <c r="P45" s="186"/>
      <c r="Q45" s="186"/>
      <c r="R45" s="186"/>
      <c r="S45" s="186"/>
      <c r="T45" s="186"/>
      <c r="U45" s="186"/>
      <c r="V45" s="186"/>
      <c r="W45" s="186"/>
      <c r="X45" s="1"/>
      <c r="Z45" s="1"/>
      <c r="AA45" s="1"/>
      <c r="AB45" s="1"/>
      <c r="AC45" s="1"/>
      <c r="AD45" s="1"/>
      <c r="AE45" s="1"/>
      <c r="AF45" s="1"/>
      <c r="AG45" s="1"/>
    </row>
    <row r="46" spans="1:33" s="3" customFormat="1" ht="15.75" customHeight="1">
      <c r="A46" s="171" t="s">
        <v>37</v>
      </c>
      <c r="B46" s="172"/>
      <c r="C46" s="163" t="s">
        <v>25</v>
      </c>
      <c r="D46" s="163"/>
      <c r="E46" s="175" t="s">
        <v>38</v>
      </c>
      <c r="F46" s="164" t="s">
        <v>39</v>
      </c>
      <c r="G46" s="165"/>
      <c r="H46" s="165"/>
      <c r="I46" s="165"/>
      <c r="J46" s="165"/>
      <c r="K46" s="165"/>
      <c r="L46" s="165"/>
      <c r="M46" s="165"/>
      <c r="N46" s="165"/>
      <c r="O46" s="165"/>
      <c r="P46" s="165"/>
      <c r="Q46" s="165"/>
      <c r="R46" s="165"/>
      <c r="S46" s="165"/>
      <c r="T46" s="166"/>
      <c r="U46" s="76"/>
      <c r="V46" s="177" t="s">
        <v>40</v>
      </c>
      <c r="W46" s="163" t="s">
        <v>41</v>
      </c>
      <c r="X46" s="1"/>
      <c r="Z46" s="1"/>
      <c r="AA46" s="1"/>
      <c r="AB46" s="1"/>
      <c r="AC46" s="1"/>
      <c r="AD46" s="1"/>
      <c r="AE46" s="1"/>
      <c r="AF46" s="1"/>
      <c r="AG46" s="1"/>
    </row>
    <row r="47" spans="1:33" ht="18.75" customHeight="1">
      <c r="A47" s="173"/>
      <c r="B47" s="174"/>
      <c r="C47" s="163"/>
      <c r="D47" s="163"/>
      <c r="E47" s="176"/>
      <c r="F47" s="179" t="s">
        <v>42</v>
      </c>
      <c r="G47" s="180"/>
      <c r="H47" s="181"/>
      <c r="I47" s="25" t="s">
        <v>43</v>
      </c>
      <c r="J47" s="25" t="s">
        <v>44</v>
      </c>
      <c r="K47" s="25" t="s">
        <v>45</v>
      </c>
      <c r="L47" s="25" t="s">
        <v>46</v>
      </c>
      <c r="M47" s="25" t="s">
        <v>47</v>
      </c>
      <c r="N47" s="25" t="s">
        <v>48</v>
      </c>
      <c r="O47" s="25" t="s">
        <v>49</v>
      </c>
      <c r="P47" s="25" t="s">
        <v>50</v>
      </c>
      <c r="Q47" s="25" t="s">
        <v>51</v>
      </c>
      <c r="R47" s="25" t="s">
        <v>52</v>
      </c>
      <c r="S47" s="25" t="s">
        <v>53</v>
      </c>
      <c r="T47" s="25" t="s">
        <v>54</v>
      </c>
      <c r="U47" s="26"/>
      <c r="V47" s="178"/>
      <c r="W47" s="163"/>
    </row>
    <row r="48" spans="1:33" ht="29.25" customHeight="1">
      <c r="A48" s="167" t="s">
        <v>55</v>
      </c>
      <c r="B48" s="167"/>
      <c r="C48" s="182" t="s">
        <v>1073</v>
      </c>
      <c r="D48" s="182"/>
      <c r="E48" s="27" t="s">
        <v>1087</v>
      </c>
      <c r="F48" s="149" t="s">
        <v>56</v>
      </c>
      <c r="G48" s="150"/>
      <c r="H48" s="151"/>
      <c r="I48" s="59">
        <f>+I79</f>
        <v>18</v>
      </c>
      <c r="J48" s="59">
        <f t="shared" ref="J48:T48" si="0">+J79</f>
        <v>17</v>
      </c>
      <c r="K48" s="59">
        <f t="shared" si="0"/>
        <v>17</v>
      </c>
      <c r="L48" s="59">
        <f t="shared" si="0"/>
        <v>17</v>
      </c>
      <c r="M48" s="59">
        <f t="shared" si="0"/>
        <v>19</v>
      </c>
      <c r="N48" s="59">
        <f t="shared" si="0"/>
        <v>16</v>
      </c>
      <c r="O48" s="59">
        <f t="shared" si="0"/>
        <v>17</v>
      </c>
      <c r="P48" s="59">
        <f t="shared" si="0"/>
        <v>16</v>
      </c>
      <c r="Q48" s="59">
        <f t="shared" si="0"/>
        <v>18</v>
      </c>
      <c r="R48" s="59">
        <f t="shared" si="0"/>
        <v>16</v>
      </c>
      <c r="S48" s="59">
        <f t="shared" si="0"/>
        <v>17</v>
      </c>
      <c r="T48" s="59">
        <f t="shared" si="0"/>
        <v>16</v>
      </c>
      <c r="U48" s="30"/>
      <c r="V48" s="77">
        <f>IF(SUM(I48:T48)=0,"",SUM(I48:T48))</f>
        <v>204</v>
      </c>
      <c r="W48" s="142">
        <f>IF(ISERROR(V53/V48)=TRUE,"",(V53/V48))</f>
        <v>0.97549019607843135</v>
      </c>
      <c r="Y48" s="1"/>
    </row>
    <row r="49" spans="1:33" ht="30" customHeight="1">
      <c r="A49" s="167" t="s">
        <v>57</v>
      </c>
      <c r="B49" s="167"/>
      <c r="C49" s="182"/>
      <c r="D49" s="182"/>
      <c r="E49" s="27"/>
      <c r="F49" s="149" t="s">
        <v>58</v>
      </c>
      <c r="G49" s="150"/>
      <c r="H49" s="151"/>
      <c r="I49" s="30"/>
      <c r="J49" s="30"/>
      <c r="K49" s="30"/>
      <c r="L49" s="30"/>
      <c r="M49" s="30"/>
      <c r="N49" s="30"/>
      <c r="O49" s="30"/>
      <c r="P49" s="30"/>
      <c r="Q49" s="30"/>
      <c r="R49" s="30"/>
      <c r="S49" s="30"/>
      <c r="T49" s="30"/>
      <c r="U49" s="30"/>
      <c r="V49" s="77" t="str">
        <f>IF(SUM(I49:T49)=0,"",SUM(I49:T49))</f>
        <v/>
      </c>
      <c r="W49" s="142"/>
      <c r="Y49" s="1"/>
      <c r="AA49" s="3"/>
    </row>
    <row r="50" spans="1:33" ht="17.25" customHeight="1">
      <c r="A50" s="170" t="s">
        <v>59</v>
      </c>
      <c r="B50" s="170"/>
      <c r="C50" s="170"/>
      <c r="D50" s="170"/>
      <c r="E50" s="170"/>
      <c r="F50" s="170"/>
      <c r="G50" s="170"/>
      <c r="H50" s="170"/>
      <c r="I50" s="170"/>
      <c r="J50" s="170"/>
      <c r="K50" s="170"/>
      <c r="L50" s="170"/>
      <c r="M50" s="170"/>
      <c r="N50" s="170"/>
      <c r="O50" s="170"/>
      <c r="P50" s="170"/>
      <c r="Q50" s="170"/>
      <c r="R50" s="170"/>
      <c r="S50" s="170"/>
      <c r="T50" s="170"/>
      <c r="U50" s="170"/>
      <c r="V50" s="170"/>
      <c r="W50" s="170"/>
    </row>
    <row r="51" spans="1:33" s="3" customFormat="1" ht="15.75" customHeight="1">
      <c r="A51" s="171" t="s">
        <v>37</v>
      </c>
      <c r="B51" s="172"/>
      <c r="C51" s="163" t="s">
        <v>25</v>
      </c>
      <c r="D51" s="163"/>
      <c r="E51" s="175" t="s">
        <v>38</v>
      </c>
      <c r="F51" s="164" t="s">
        <v>39</v>
      </c>
      <c r="G51" s="165"/>
      <c r="H51" s="165"/>
      <c r="I51" s="165"/>
      <c r="J51" s="165"/>
      <c r="K51" s="165"/>
      <c r="L51" s="165"/>
      <c r="M51" s="165"/>
      <c r="N51" s="165"/>
      <c r="O51" s="165"/>
      <c r="P51" s="165"/>
      <c r="Q51" s="165"/>
      <c r="R51" s="165"/>
      <c r="S51" s="165"/>
      <c r="T51" s="166"/>
      <c r="U51" s="24"/>
      <c r="V51" s="177" t="s">
        <v>40</v>
      </c>
      <c r="W51" s="163" t="s">
        <v>60</v>
      </c>
      <c r="X51" s="1"/>
      <c r="Z51" s="1"/>
      <c r="AA51" s="1"/>
      <c r="AB51" s="1"/>
      <c r="AC51" s="1"/>
      <c r="AD51" s="1"/>
      <c r="AE51" s="1"/>
      <c r="AF51" s="1"/>
      <c r="AG51" s="1"/>
    </row>
    <row r="52" spans="1:33" ht="18.75" customHeight="1">
      <c r="A52" s="173"/>
      <c r="B52" s="174"/>
      <c r="C52" s="163"/>
      <c r="D52" s="163"/>
      <c r="E52" s="176"/>
      <c r="F52" s="179" t="s">
        <v>59</v>
      </c>
      <c r="G52" s="180"/>
      <c r="H52" s="181"/>
      <c r="I52" s="25" t="s">
        <v>43</v>
      </c>
      <c r="J52" s="25" t="s">
        <v>44</v>
      </c>
      <c r="K52" s="25" t="s">
        <v>45</v>
      </c>
      <c r="L52" s="25" t="s">
        <v>46</v>
      </c>
      <c r="M52" s="25" t="s">
        <v>47</v>
      </c>
      <c r="N52" s="25" t="s">
        <v>48</v>
      </c>
      <c r="O52" s="25" t="s">
        <v>49</v>
      </c>
      <c r="P52" s="25" t="s">
        <v>50</v>
      </c>
      <c r="Q52" s="25" t="s">
        <v>51</v>
      </c>
      <c r="R52" s="25" t="s">
        <v>52</v>
      </c>
      <c r="S52" s="25" t="s">
        <v>53</v>
      </c>
      <c r="T52" s="25" t="s">
        <v>54</v>
      </c>
      <c r="U52" s="26"/>
      <c r="V52" s="178"/>
      <c r="W52" s="163"/>
    </row>
    <row r="53" spans="1:33" ht="29.25" customHeight="1">
      <c r="A53" s="167" t="s">
        <v>55</v>
      </c>
      <c r="B53" s="167"/>
      <c r="C53" s="168" t="str">
        <f>IF(C48=0,"",C48)</f>
        <v>Contribuir a Optimizar la estructura orgánica Municipal, patrimonio y capital humano para eficientar el servicio a la ciudadanía y el cumplimiento de las obligaciones en material de Desarrollo Social, Rural y Medio Ambiente</v>
      </c>
      <c r="D53" s="169"/>
      <c r="E53" s="79" t="str">
        <f>IF(E48=0,"",E48)</f>
        <v>Cumplimieto final al programa presupuestario.</v>
      </c>
      <c r="F53" s="149" t="s">
        <v>61</v>
      </c>
      <c r="G53" s="150"/>
      <c r="H53" s="151"/>
      <c r="I53" s="59">
        <f>+I84</f>
        <v>18</v>
      </c>
      <c r="J53" s="59">
        <f>+J84</f>
        <v>17</v>
      </c>
      <c r="K53" s="59">
        <f t="shared" ref="K53:T53" si="1">+K84</f>
        <v>17</v>
      </c>
      <c r="L53" s="59">
        <f t="shared" si="1"/>
        <v>17</v>
      </c>
      <c r="M53" s="59">
        <f t="shared" si="1"/>
        <v>19</v>
      </c>
      <c r="N53" s="59">
        <f t="shared" si="1"/>
        <v>16</v>
      </c>
      <c r="O53" s="59">
        <f t="shared" si="1"/>
        <v>14</v>
      </c>
      <c r="P53" s="59">
        <f t="shared" si="1"/>
        <v>15</v>
      </c>
      <c r="Q53" s="59">
        <f t="shared" si="1"/>
        <v>17</v>
      </c>
      <c r="R53" s="59">
        <f t="shared" si="1"/>
        <v>16</v>
      </c>
      <c r="S53" s="59">
        <f t="shared" si="1"/>
        <v>17</v>
      </c>
      <c r="T53" s="59">
        <f t="shared" si="1"/>
        <v>16</v>
      </c>
      <c r="U53" s="30"/>
      <c r="V53" s="77">
        <f>IF(SUM(I53:T53)=0,"",SUM(I53:T53))</f>
        <v>199</v>
      </c>
      <c r="W53" s="142">
        <f>IF(ISERROR(V53/V48)=TRUE,"",(V53/V48))</f>
        <v>0.97549019607843135</v>
      </c>
      <c r="Y53" s="1"/>
    </row>
    <row r="54" spans="1:33" ht="30" customHeight="1">
      <c r="A54" s="167" t="s">
        <v>57</v>
      </c>
      <c r="B54" s="167"/>
      <c r="C54" s="168" t="str">
        <f>IF(C49=0,"",C49)</f>
        <v/>
      </c>
      <c r="D54" s="169"/>
      <c r="E54" s="79" t="str">
        <f>IF(E49=0,"",E49)</f>
        <v/>
      </c>
      <c r="F54" s="149" t="s">
        <v>62</v>
      </c>
      <c r="G54" s="150"/>
      <c r="H54" s="151"/>
      <c r="I54" s="30"/>
      <c r="J54" s="30"/>
      <c r="K54" s="30"/>
      <c r="L54" s="30"/>
      <c r="M54" s="30"/>
      <c r="N54" s="30"/>
      <c r="O54" s="30"/>
      <c r="P54" s="30"/>
      <c r="Q54" s="30"/>
      <c r="R54" s="30"/>
      <c r="S54" s="30"/>
      <c r="T54" s="30"/>
      <c r="U54" s="30"/>
      <c r="V54" s="77" t="str">
        <f>IF(SUM(I54:T54)=0,"",SUM(I54:T54))</f>
        <v/>
      </c>
      <c r="W54" s="142"/>
      <c r="Y54" s="1"/>
      <c r="AA54" s="3"/>
    </row>
    <row r="55" spans="1:33" ht="5.25" customHeight="1">
      <c r="A55" s="414"/>
      <c r="B55" s="414"/>
      <c r="C55" s="414"/>
      <c r="D55" s="415"/>
      <c r="E55" s="415"/>
      <c r="F55" s="33"/>
      <c r="G55" s="33"/>
      <c r="H55" s="33"/>
      <c r="I55" s="415"/>
      <c r="J55" s="416"/>
      <c r="K55" s="416"/>
      <c r="L55" s="416"/>
      <c r="M55" s="416"/>
      <c r="N55" s="416"/>
      <c r="O55" s="416"/>
      <c r="P55" s="416"/>
      <c r="Q55" s="416"/>
      <c r="R55" s="416"/>
      <c r="S55" s="416"/>
      <c r="T55" s="416"/>
      <c r="U55" s="416"/>
      <c r="V55" s="417"/>
      <c r="W55" s="36"/>
    </row>
    <row r="56" spans="1:33" ht="16.5" customHeight="1">
      <c r="A56" s="418" t="s">
        <v>63</v>
      </c>
      <c r="B56" s="418"/>
      <c r="C56" s="418"/>
      <c r="D56" s="418"/>
      <c r="E56" s="418"/>
      <c r="F56" s="418"/>
      <c r="G56" s="418"/>
      <c r="H56" s="418"/>
      <c r="I56" s="418"/>
      <c r="J56" s="418"/>
      <c r="K56" s="418"/>
      <c r="L56" s="418"/>
      <c r="M56" s="418"/>
      <c r="N56" s="418"/>
      <c r="O56" s="418"/>
      <c r="P56" s="418"/>
      <c r="Q56" s="418"/>
      <c r="R56" s="418"/>
      <c r="S56" s="418"/>
      <c r="T56" s="418"/>
      <c r="U56" s="418"/>
      <c r="V56" s="418"/>
      <c r="W56" s="38">
        <f>IF(ISERROR(V53/V48)=TRUE,"",(V53/V48))</f>
        <v>0.97549019607843135</v>
      </c>
    </row>
    <row r="57" spans="1:33" ht="6.75" customHeight="1">
      <c r="A57" s="419"/>
      <c r="B57" s="419"/>
      <c r="C57" s="419"/>
      <c r="D57" s="419"/>
      <c r="E57" s="419"/>
      <c r="F57" s="419"/>
      <c r="G57" s="419"/>
      <c r="H57" s="419"/>
      <c r="I57" s="419"/>
      <c r="J57" s="419"/>
      <c r="K57" s="419"/>
      <c r="L57" s="419"/>
      <c r="M57" s="419"/>
      <c r="N57" s="419"/>
      <c r="O57" s="419"/>
      <c r="P57" s="419"/>
      <c r="Q57" s="419"/>
      <c r="R57" s="419"/>
      <c r="S57" s="419"/>
      <c r="T57" s="419"/>
      <c r="U57" s="419"/>
      <c r="V57" s="419"/>
      <c r="W57" s="39"/>
    </row>
    <row r="58" spans="1:33" s="3" customFormat="1" ht="33" customHeight="1">
      <c r="A58" s="153" t="s">
        <v>64</v>
      </c>
      <c r="B58" s="420"/>
      <c r="C58" s="420"/>
      <c r="D58" s="420"/>
      <c r="E58" s="420"/>
      <c r="F58" s="421"/>
      <c r="G58" s="422"/>
      <c r="H58" s="422"/>
      <c r="I58" s="422"/>
      <c r="J58" s="422"/>
      <c r="K58" s="422"/>
      <c r="L58" s="422"/>
      <c r="M58" s="422"/>
      <c r="N58" s="422"/>
      <c r="O58" s="422"/>
      <c r="P58" s="422"/>
      <c r="Q58" s="422"/>
      <c r="R58" s="422"/>
      <c r="S58" s="422"/>
      <c r="T58" s="422"/>
      <c r="U58" s="422"/>
      <c r="V58" s="422"/>
      <c r="W58" s="423"/>
      <c r="X58" s="1"/>
      <c r="Z58" s="1"/>
      <c r="AA58" s="1"/>
      <c r="AB58" s="1"/>
      <c r="AC58" s="1"/>
      <c r="AD58" s="1"/>
      <c r="AE58" s="1"/>
      <c r="AF58" s="1"/>
      <c r="AG58" s="1"/>
    </row>
    <row r="59" spans="1:33" s="3" customFormat="1" ht="3.75" customHeight="1">
      <c r="A59" s="40"/>
      <c r="B59" s="424"/>
      <c r="C59" s="424"/>
      <c r="D59" s="424"/>
      <c r="E59" s="424"/>
      <c r="F59" s="425"/>
      <c r="G59" s="425"/>
      <c r="H59" s="425"/>
      <c r="I59" s="425"/>
      <c r="J59" s="425"/>
      <c r="K59" s="425"/>
      <c r="L59" s="425"/>
      <c r="M59" s="425"/>
      <c r="N59" s="425"/>
      <c r="O59" s="425"/>
      <c r="P59" s="425"/>
      <c r="Q59" s="425"/>
      <c r="R59" s="425"/>
      <c r="S59" s="425"/>
      <c r="T59" s="425"/>
      <c r="U59" s="425"/>
      <c r="V59" s="425"/>
      <c r="W59" s="426"/>
      <c r="X59" s="1"/>
      <c r="Z59" s="1"/>
      <c r="AA59" s="1"/>
      <c r="AB59" s="1"/>
      <c r="AC59" s="1"/>
      <c r="AD59" s="1"/>
      <c r="AE59" s="1"/>
      <c r="AF59" s="1"/>
      <c r="AG59" s="1"/>
    </row>
    <row r="60" spans="1:33" s="3" customFormat="1" ht="15" customHeight="1">
      <c r="A60" s="395" t="s">
        <v>65</v>
      </c>
      <c r="B60" s="396"/>
      <c r="C60" s="396"/>
      <c r="D60" s="396"/>
      <c r="E60" s="396"/>
      <c r="F60" s="396"/>
      <c r="G60" s="396"/>
      <c r="H60" s="396"/>
      <c r="I60" s="396"/>
      <c r="J60" s="396"/>
      <c r="K60" s="396"/>
      <c r="L60" s="396"/>
      <c r="M60" s="396"/>
      <c r="N60" s="396"/>
      <c r="O60" s="396"/>
      <c r="P60" s="396"/>
      <c r="Q60" s="396"/>
      <c r="R60" s="396"/>
      <c r="S60" s="396"/>
      <c r="T60" s="396"/>
      <c r="U60" s="396"/>
      <c r="V60" s="396"/>
      <c r="W60" s="397"/>
      <c r="X60" s="1"/>
      <c r="Z60" s="1"/>
      <c r="AA60" s="1"/>
      <c r="AB60" s="1"/>
      <c r="AC60" s="1"/>
      <c r="AD60" s="1"/>
      <c r="AE60" s="1"/>
      <c r="AF60" s="1"/>
      <c r="AG60" s="1"/>
    </row>
    <row r="61" spans="1:33" s="3" customFormat="1" ht="6" customHeight="1">
      <c r="A61" s="44"/>
      <c r="B61" s="45"/>
      <c r="C61" s="45"/>
      <c r="D61" s="45"/>
      <c r="E61" s="45"/>
      <c r="F61" s="45"/>
      <c r="G61" s="45"/>
      <c r="H61" s="45"/>
      <c r="I61" s="45"/>
      <c r="J61" s="45"/>
      <c r="K61" s="45"/>
      <c r="L61" s="45"/>
      <c r="M61" s="45"/>
      <c r="N61" s="45"/>
      <c r="O61" s="45"/>
      <c r="P61" s="45"/>
      <c r="Q61" s="45"/>
      <c r="R61" s="45"/>
      <c r="S61" s="45"/>
      <c r="T61" s="45"/>
      <c r="U61" s="45"/>
      <c r="V61" s="45"/>
      <c r="W61" s="45"/>
      <c r="X61" s="1"/>
      <c r="Z61" s="1"/>
      <c r="AA61" s="1"/>
      <c r="AB61" s="1"/>
      <c r="AC61" s="1"/>
      <c r="AD61" s="1"/>
      <c r="AE61" s="1"/>
      <c r="AF61" s="1"/>
      <c r="AG61" s="1"/>
    </row>
    <row r="62" spans="1:33" s="13" customFormat="1" ht="48" customHeight="1">
      <c r="A62" s="163" t="s">
        <v>23</v>
      </c>
      <c r="B62" s="163"/>
      <c r="C62" s="398" t="s">
        <v>1075</v>
      </c>
      <c r="D62" s="399"/>
      <c r="E62" s="399"/>
      <c r="F62" s="399"/>
      <c r="G62" s="399"/>
      <c r="H62" s="399"/>
      <c r="I62" s="399"/>
      <c r="J62" s="399"/>
      <c r="K62" s="399"/>
      <c r="L62" s="399"/>
      <c r="M62" s="399"/>
      <c r="N62" s="399"/>
      <c r="O62" s="399"/>
      <c r="P62" s="399"/>
      <c r="Q62" s="399"/>
      <c r="R62" s="399"/>
      <c r="S62" s="399"/>
      <c r="T62" s="399"/>
      <c r="U62" s="399"/>
      <c r="V62" s="399"/>
      <c r="W62" s="400"/>
      <c r="X62" s="12"/>
      <c r="Z62" s="12"/>
      <c r="AA62" s="12"/>
      <c r="AB62" s="12"/>
      <c r="AC62" s="12"/>
      <c r="AD62" s="12"/>
      <c r="AE62" s="12"/>
      <c r="AF62" s="12"/>
      <c r="AG62" s="12"/>
    </row>
    <row r="63" spans="1:33" s="3" customFormat="1" ht="6" customHeight="1">
      <c r="A63" s="46"/>
      <c r="B63" s="46"/>
      <c r="C63" s="46"/>
      <c r="D63" s="46"/>
      <c r="E63" s="46"/>
      <c r="F63" s="46"/>
      <c r="G63" s="46"/>
      <c r="H63" s="46"/>
      <c r="I63" s="46"/>
      <c r="J63" s="46"/>
      <c r="K63" s="46"/>
      <c r="L63" s="46"/>
      <c r="M63" s="46"/>
      <c r="N63" s="46"/>
      <c r="O63" s="46"/>
      <c r="P63" s="46"/>
      <c r="Q63" s="46"/>
      <c r="R63" s="46"/>
      <c r="S63" s="46"/>
      <c r="T63" s="46"/>
      <c r="U63" s="46"/>
      <c r="V63" s="46"/>
      <c r="W63" s="46"/>
      <c r="X63" s="1"/>
      <c r="Z63" s="1"/>
      <c r="AA63" s="1"/>
      <c r="AB63" s="1"/>
      <c r="AC63" s="1"/>
      <c r="AD63" s="1"/>
      <c r="AE63" s="1"/>
      <c r="AF63" s="1"/>
      <c r="AG63" s="1"/>
    </row>
    <row r="64" spans="1:33" s="3" customFormat="1" ht="13.5" customHeight="1">
      <c r="A64" s="401" t="s">
        <v>24</v>
      </c>
      <c r="B64" s="402"/>
      <c r="C64" s="402"/>
      <c r="D64" s="402"/>
      <c r="E64" s="402"/>
      <c r="F64" s="402"/>
      <c r="G64" s="402"/>
      <c r="H64" s="402"/>
      <c r="I64" s="402"/>
      <c r="J64" s="402"/>
      <c r="K64" s="402"/>
      <c r="L64" s="402"/>
      <c r="M64" s="402"/>
      <c r="N64" s="402"/>
      <c r="O64" s="402"/>
      <c r="P64" s="402"/>
      <c r="Q64" s="402"/>
      <c r="R64" s="402"/>
      <c r="S64" s="402"/>
      <c r="T64" s="402"/>
      <c r="U64" s="402"/>
      <c r="V64" s="402"/>
      <c r="W64" s="403"/>
      <c r="X64" s="1"/>
      <c r="Z64" s="1"/>
      <c r="AA64" s="1"/>
      <c r="AB64" s="1"/>
      <c r="AC64" s="1"/>
      <c r="AD64" s="1"/>
      <c r="AE64" s="1"/>
      <c r="AF64" s="1"/>
      <c r="AG64" s="1"/>
    </row>
    <row r="65" spans="1:33" s="3" customFormat="1" ht="4.5" customHeight="1">
      <c r="A65" s="60"/>
      <c r="B65" s="60"/>
      <c r="C65" s="60"/>
      <c r="D65" s="60"/>
      <c r="E65" s="60"/>
      <c r="F65" s="60"/>
      <c r="G65" s="60"/>
      <c r="H65" s="60"/>
      <c r="I65" s="60"/>
      <c r="J65" s="60"/>
      <c r="K65" s="60"/>
      <c r="L65" s="60"/>
      <c r="M65" s="60"/>
      <c r="N65" s="60"/>
      <c r="O65" s="60"/>
      <c r="P65" s="60"/>
      <c r="Q65" s="60"/>
      <c r="R65" s="60"/>
      <c r="S65" s="60"/>
      <c r="T65" s="60"/>
      <c r="U65" s="60"/>
      <c r="V65" s="60"/>
      <c r="W65" s="11"/>
      <c r="X65" s="1"/>
      <c r="Z65" s="1"/>
      <c r="AA65" s="1"/>
      <c r="AB65" s="1"/>
      <c r="AC65" s="1"/>
      <c r="AD65" s="1"/>
      <c r="AE65" s="1"/>
      <c r="AF65" s="1"/>
      <c r="AG65" s="1"/>
    </row>
    <row r="66" spans="1:33" s="3" customFormat="1" ht="30" customHeight="1">
      <c r="A66" s="163" t="s">
        <v>25</v>
      </c>
      <c r="B66" s="163"/>
      <c r="C66" s="404" t="s">
        <v>1076</v>
      </c>
      <c r="D66" s="404"/>
      <c r="E66" s="404"/>
      <c r="F66" s="404"/>
      <c r="G66" s="404"/>
      <c r="H66" s="404"/>
      <c r="I66" s="404"/>
      <c r="J66" s="404"/>
      <c r="K66" s="404"/>
      <c r="L66" s="404"/>
      <c r="M66" s="404"/>
      <c r="N66" s="404"/>
      <c r="O66" s="404"/>
      <c r="P66" s="404"/>
      <c r="Q66" s="404"/>
      <c r="R66" s="404"/>
      <c r="S66" s="404"/>
      <c r="T66" s="404"/>
      <c r="U66" s="404"/>
      <c r="V66" s="404"/>
      <c r="W66" s="404"/>
      <c r="X66" s="1"/>
      <c r="Z66" s="1"/>
      <c r="AA66" s="1"/>
      <c r="AB66" s="1"/>
      <c r="AC66" s="1"/>
      <c r="AD66" s="1"/>
      <c r="AE66" s="1"/>
      <c r="AF66" s="1"/>
      <c r="AG66" s="1"/>
    </row>
    <row r="67" spans="1:33" s="3" customFormat="1" ht="3.75" customHeight="1">
      <c r="A67" s="405"/>
      <c r="B67" s="60"/>
      <c r="C67" s="60"/>
      <c r="D67" s="60"/>
      <c r="E67" s="60"/>
      <c r="F67" s="60"/>
      <c r="I67" s="60"/>
      <c r="J67" s="60"/>
      <c r="K67" s="60"/>
      <c r="L67" s="60"/>
      <c r="M67" s="60"/>
      <c r="N67" s="60"/>
      <c r="O67" s="60"/>
      <c r="P67" s="60"/>
      <c r="Q67" s="60"/>
      <c r="R67" s="60"/>
      <c r="S67" s="60"/>
      <c r="T67" s="60"/>
      <c r="U67" s="60"/>
      <c r="V67" s="60"/>
      <c r="W67" s="11"/>
      <c r="X67" s="1"/>
      <c r="Z67" s="1"/>
      <c r="AA67" s="1"/>
      <c r="AB67" s="1"/>
      <c r="AC67" s="1"/>
      <c r="AD67" s="1"/>
      <c r="AE67" s="1"/>
      <c r="AF67" s="1"/>
      <c r="AG67" s="1"/>
    </row>
    <row r="68" spans="1:33" s="3" customFormat="1" ht="27" customHeight="1">
      <c r="A68" s="164" t="s">
        <v>26</v>
      </c>
      <c r="B68" s="166"/>
      <c r="C68" s="406" t="s">
        <v>877</v>
      </c>
      <c r="D68" s="60"/>
      <c r="E68" s="163" t="s">
        <v>27</v>
      </c>
      <c r="F68" s="163"/>
      <c r="G68" s="407" t="s">
        <v>890</v>
      </c>
      <c r="H68" s="407"/>
      <c r="I68" s="407"/>
      <c r="J68" s="407"/>
      <c r="K68" s="60"/>
      <c r="L68" s="60"/>
      <c r="M68" s="163" t="s">
        <v>28</v>
      </c>
      <c r="N68" s="163"/>
      <c r="O68" s="163"/>
      <c r="P68" s="163"/>
      <c r="Q68" s="407" t="s">
        <v>1077</v>
      </c>
      <c r="R68" s="407"/>
      <c r="S68" s="407"/>
      <c r="T68" s="407"/>
      <c r="U68" s="407"/>
      <c r="V68" s="407"/>
      <c r="W68" s="407"/>
      <c r="X68" s="1"/>
      <c r="Z68" s="1"/>
      <c r="AA68" s="1"/>
      <c r="AB68" s="1"/>
      <c r="AC68" s="1"/>
      <c r="AD68" s="1"/>
      <c r="AE68" s="1"/>
      <c r="AF68" s="1"/>
      <c r="AG68" s="1"/>
    </row>
    <row r="69" spans="1:33" s="3" customFormat="1" ht="5.25" customHeight="1">
      <c r="A69" s="405"/>
      <c r="B69" s="60"/>
      <c r="C69" s="60"/>
      <c r="D69" s="60"/>
      <c r="E69" s="60"/>
      <c r="F69" s="60"/>
      <c r="I69" s="60"/>
      <c r="J69" s="60"/>
      <c r="K69" s="60"/>
      <c r="L69" s="60"/>
      <c r="M69" s="60"/>
      <c r="N69" s="60"/>
      <c r="O69" s="60"/>
      <c r="P69" s="60"/>
      <c r="Q69" s="60"/>
      <c r="R69" s="60"/>
      <c r="S69" s="60"/>
      <c r="T69" s="60"/>
      <c r="U69" s="60"/>
      <c r="V69" s="60"/>
      <c r="W69" s="11"/>
      <c r="X69" s="1"/>
      <c r="Z69" s="1"/>
      <c r="AA69" s="1"/>
      <c r="AB69" s="1"/>
      <c r="AC69" s="1"/>
      <c r="AD69" s="1"/>
      <c r="AE69" s="1"/>
      <c r="AF69" s="1"/>
      <c r="AG69" s="1"/>
    </row>
    <row r="70" spans="1:33" s="3" customFormat="1" ht="27" customHeight="1">
      <c r="A70" s="164" t="s">
        <v>29</v>
      </c>
      <c r="B70" s="166"/>
      <c r="C70" s="408" t="s">
        <v>878</v>
      </c>
      <c r="D70" s="60"/>
      <c r="E70" s="164" t="s">
        <v>30</v>
      </c>
      <c r="F70" s="166"/>
      <c r="G70" s="407" t="s">
        <v>880</v>
      </c>
      <c r="H70" s="407"/>
      <c r="I70" s="407"/>
      <c r="J70" s="407"/>
      <c r="K70" s="60"/>
      <c r="L70" s="60"/>
      <c r="M70" s="163" t="s">
        <v>31</v>
      </c>
      <c r="N70" s="163"/>
      <c r="O70" s="163"/>
      <c r="P70" s="163"/>
      <c r="Q70" s="407" t="s">
        <v>882</v>
      </c>
      <c r="R70" s="407"/>
      <c r="S70" s="407"/>
      <c r="T70" s="407"/>
      <c r="U70" s="407"/>
      <c r="V70" s="407"/>
      <c r="W70" s="407"/>
      <c r="X70" s="1"/>
      <c r="Z70" s="1"/>
      <c r="AA70" s="1"/>
      <c r="AB70" s="1"/>
      <c r="AC70" s="1"/>
      <c r="AD70" s="1"/>
      <c r="AE70" s="1"/>
      <c r="AF70" s="1"/>
      <c r="AG70" s="1"/>
    </row>
    <row r="71" spans="1:33" s="3" customFormat="1" ht="5.25" customHeight="1">
      <c r="A71" s="60"/>
      <c r="B71" s="60"/>
      <c r="C71" s="60"/>
      <c r="D71" s="60"/>
      <c r="E71" s="60"/>
      <c r="F71" s="60"/>
      <c r="G71" s="60"/>
      <c r="H71" s="60"/>
      <c r="I71" s="60"/>
      <c r="J71" s="60"/>
      <c r="K71" s="60"/>
      <c r="L71" s="60"/>
      <c r="M71" s="60"/>
      <c r="N71" s="60"/>
      <c r="O71" s="60"/>
      <c r="P71" s="60"/>
      <c r="Q71" s="60"/>
      <c r="R71" s="60"/>
      <c r="S71" s="60"/>
      <c r="T71" s="60"/>
      <c r="U71" s="60"/>
      <c r="V71" s="60"/>
      <c r="W71" s="17"/>
      <c r="X71" s="1"/>
      <c r="Z71" s="1"/>
      <c r="AA71" s="1"/>
      <c r="AB71" s="1"/>
      <c r="AC71" s="1"/>
      <c r="AD71" s="1"/>
      <c r="AE71" s="1"/>
      <c r="AF71" s="1"/>
      <c r="AG71" s="1"/>
    </row>
    <row r="72" spans="1:33" s="3" customFormat="1" ht="15.75" customHeight="1">
      <c r="C72" s="163" t="s">
        <v>32</v>
      </c>
      <c r="D72" s="163"/>
      <c r="E72" s="163"/>
      <c r="F72" s="163"/>
      <c r="H72" s="60"/>
      <c r="I72" s="60"/>
      <c r="J72" s="60"/>
      <c r="O72" s="163" t="s">
        <v>33</v>
      </c>
      <c r="P72" s="163"/>
      <c r="Q72" s="163"/>
      <c r="R72" s="163"/>
      <c r="S72" s="163"/>
      <c r="T72" s="163"/>
      <c r="U72" s="163"/>
      <c r="V72" s="163"/>
      <c r="W72" s="11"/>
      <c r="X72" s="1"/>
      <c r="Z72" s="1"/>
      <c r="AA72" s="1"/>
      <c r="AB72" s="1"/>
      <c r="AC72" s="1"/>
      <c r="AD72" s="1"/>
      <c r="AE72" s="1"/>
      <c r="AF72" s="1"/>
      <c r="AG72" s="1"/>
    </row>
    <row r="73" spans="1:33" s="3" customFormat="1" ht="24.75" customHeight="1">
      <c r="A73" s="60"/>
      <c r="B73" s="60"/>
      <c r="C73" s="409">
        <v>1</v>
      </c>
      <c r="D73" s="60"/>
      <c r="E73" s="183">
        <v>2024</v>
      </c>
      <c r="F73" s="183"/>
      <c r="H73" s="60"/>
      <c r="I73" s="60"/>
      <c r="J73" s="60"/>
      <c r="O73" s="410">
        <v>204</v>
      </c>
      <c r="P73" s="410"/>
      <c r="Q73" s="410"/>
      <c r="R73" s="410"/>
      <c r="S73" s="410"/>
      <c r="T73" s="410"/>
      <c r="U73" s="410"/>
      <c r="V73" s="410"/>
      <c r="X73" s="1"/>
      <c r="Z73" s="1"/>
      <c r="AA73" s="1"/>
      <c r="AB73" s="1"/>
      <c r="AC73" s="1"/>
      <c r="AD73" s="1"/>
      <c r="AE73" s="1"/>
      <c r="AF73" s="1"/>
      <c r="AG73" s="1"/>
    </row>
    <row r="74" spans="1:33" s="19" customFormat="1" ht="12" customHeight="1">
      <c r="C74" s="411" t="s">
        <v>34</v>
      </c>
      <c r="D74" s="412"/>
      <c r="E74" s="413" t="s">
        <v>35</v>
      </c>
      <c r="F74" s="413"/>
      <c r="G74" s="412"/>
      <c r="I74" s="412"/>
      <c r="J74" s="412"/>
      <c r="K74" s="412"/>
      <c r="L74" s="412"/>
      <c r="M74" s="412"/>
      <c r="N74" s="412"/>
      <c r="O74" s="411"/>
      <c r="P74" s="411"/>
      <c r="Q74" s="411"/>
      <c r="R74" s="411"/>
      <c r="S74" s="411"/>
      <c r="T74" s="411"/>
      <c r="U74" s="411"/>
      <c r="V74" s="411"/>
      <c r="W74" s="22"/>
      <c r="X74" s="23"/>
      <c r="Z74" s="23"/>
      <c r="AA74" s="23"/>
      <c r="AB74" s="23"/>
      <c r="AC74" s="23"/>
      <c r="AD74" s="23"/>
      <c r="AE74" s="23"/>
      <c r="AF74" s="23"/>
      <c r="AG74" s="23"/>
    </row>
    <row r="75" spans="1:33" s="3" customFormat="1" ht="3" customHeight="1">
      <c r="A75" s="60"/>
      <c r="B75" s="60"/>
      <c r="C75" s="60"/>
      <c r="D75" s="60"/>
      <c r="E75" s="60"/>
      <c r="F75" s="60"/>
      <c r="G75" s="60"/>
      <c r="H75" s="60"/>
      <c r="I75" s="60"/>
      <c r="J75" s="60"/>
      <c r="K75" s="60"/>
      <c r="L75" s="60"/>
      <c r="M75" s="60"/>
      <c r="N75" s="60"/>
      <c r="O75" s="60"/>
      <c r="P75" s="60"/>
      <c r="Q75" s="60"/>
      <c r="R75" s="60"/>
      <c r="S75" s="60"/>
      <c r="T75" s="60"/>
      <c r="U75" s="60"/>
      <c r="V75" s="60"/>
      <c r="W75" s="11"/>
      <c r="X75" s="1"/>
      <c r="Z75" s="1"/>
      <c r="AA75" s="1"/>
      <c r="AB75" s="1"/>
      <c r="AC75" s="1"/>
      <c r="AD75" s="1"/>
      <c r="AE75" s="1"/>
      <c r="AF75" s="1"/>
      <c r="AG75" s="1"/>
    </row>
    <row r="76" spans="1:33" s="3" customFormat="1" ht="20.25" customHeight="1">
      <c r="A76" s="186" t="s">
        <v>36</v>
      </c>
      <c r="B76" s="186"/>
      <c r="C76" s="186"/>
      <c r="D76" s="186"/>
      <c r="E76" s="186"/>
      <c r="F76" s="186"/>
      <c r="G76" s="186"/>
      <c r="H76" s="186"/>
      <c r="I76" s="186"/>
      <c r="J76" s="186"/>
      <c r="K76" s="186"/>
      <c r="L76" s="186"/>
      <c r="M76" s="186"/>
      <c r="N76" s="186"/>
      <c r="O76" s="186"/>
      <c r="P76" s="186"/>
      <c r="Q76" s="186"/>
      <c r="R76" s="186"/>
      <c r="S76" s="186"/>
      <c r="T76" s="186"/>
      <c r="U76" s="186"/>
      <c r="V76" s="186"/>
      <c r="W76" s="186"/>
      <c r="X76" s="1"/>
      <c r="Z76" s="1"/>
      <c r="AA76" s="1"/>
      <c r="AB76" s="1"/>
      <c r="AC76" s="1"/>
      <c r="AD76" s="1"/>
      <c r="AE76" s="1"/>
      <c r="AF76" s="1"/>
      <c r="AG76" s="1"/>
    </row>
    <row r="77" spans="1:33" s="3" customFormat="1" ht="15.75" customHeight="1">
      <c r="A77" s="171" t="s">
        <v>37</v>
      </c>
      <c r="B77" s="172"/>
      <c r="C77" s="163" t="s">
        <v>25</v>
      </c>
      <c r="D77" s="163"/>
      <c r="E77" s="175" t="s">
        <v>38</v>
      </c>
      <c r="F77" s="164" t="s">
        <v>39</v>
      </c>
      <c r="G77" s="165"/>
      <c r="H77" s="165"/>
      <c r="I77" s="165"/>
      <c r="J77" s="165"/>
      <c r="K77" s="165"/>
      <c r="L77" s="165"/>
      <c r="M77" s="165"/>
      <c r="N77" s="165"/>
      <c r="O77" s="165"/>
      <c r="P77" s="165"/>
      <c r="Q77" s="165"/>
      <c r="R77" s="165"/>
      <c r="S77" s="165"/>
      <c r="T77" s="166"/>
      <c r="U77" s="76"/>
      <c r="V77" s="177" t="s">
        <v>40</v>
      </c>
      <c r="W77" s="163" t="s">
        <v>41</v>
      </c>
      <c r="X77" s="1"/>
      <c r="Z77" s="1"/>
      <c r="AA77" s="1"/>
      <c r="AB77" s="1"/>
      <c r="AC77" s="1"/>
      <c r="AD77" s="1"/>
      <c r="AE77" s="1"/>
      <c r="AF77" s="1"/>
      <c r="AG77" s="1"/>
    </row>
    <row r="78" spans="1:33" ht="18.75" customHeight="1">
      <c r="A78" s="173"/>
      <c r="B78" s="174"/>
      <c r="C78" s="163"/>
      <c r="D78" s="163"/>
      <c r="E78" s="176"/>
      <c r="F78" s="179" t="s">
        <v>42</v>
      </c>
      <c r="G78" s="180"/>
      <c r="H78" s="181"/>
      <c r="I78" s="25" t="s">
        <v>43</v>
      </c>
      <c r="J78" s="25" t="s">
        <v>44</v>
      </c>
      <c r="K78" s="25" t="s">
        <v>45</v>
      </c>
      <c r="L78" s="25" t="s">
        <v>46</v>
      </c>
      <c r="M78" s="25" t="s">
        <v>47</v>
      </c>
      <c r="N78" s="25" t="s">
        <v>48</v>
      </c>
      <c r="O78" s="25" t="s">
        <v>49</v>
      </c>
      <c r="P78" s="25" t="s">
        <v>50</v>
      </c>
      <c r="Q78" s="25" t="s">
        <v>51</v>
      </c>
      <c r="R78" s="25" t="s">
        <v>52</v>
      </c>
      <c r="S78" s="25" t="s">
        <v>53</v>
      </c>
      <c r="T78" s="25" t="s">
        <v>54</v>
      </c>
      <c r="U78" s="26"/>
      <c r="V78" s="178"/>
      <c r="W78" s="163"/>
    </row>
    <row r="79" spans="1:33" ht="29.25" customHeight="1">
      <c r="A79" s="167" t="s">
        <v>55</v>
      </c>
      <c r="B79" s="167"/>
      <c r="C79" s="182" t="s">
        <v>1075</v>
      </c>
      <c r="D79" s="182"/>
      <c r="E79" s="27" t="s">
        <v>1088</v>
      </c>
      <c r="F79" s="149" t="s">
        <v>56</v>
      </c>
      <c r="G79" s="150"/>
      <c r="H79" s="151"/>
      <c r="I79" s="59">
        <f>+I110+I139+I168+I197</f>
        <v>18</v>
      </c>
      <c r="J79" s="59">
        <f t="shared" ref="J79:T79" si="2">+J110+J139+J168+J197</f>
        <v>17</v>
      </c>
      <c r="K79" s="59">
        <f t="shared" si="2"/>
        <v>17</v>
      </c>
      <c r="L79" s="59">
        <f t="shared" si="2"/>
        <v>17</v>
      </c>
      <c r="M79" s="59">
        <f t="shared" si="2"/>
        <v>19</v>
      </c>
      <c r="N79" s="59">
        <f t="shared" si="2"/>
        <v>16</v>
      </c>
      <c r="O79" s="59">
        <f t="shared" si="2"/>
        <v>17</v>
      </c>
      <c r="P79" s="59">
        <f t="shared" si="2"/>
        <v>16</v>
      </c>
      <c r="Q79" s="59">
        <f t="shared" si="2"/>
        <v>18</v>
      </c>
      <c r="R79" s="59">
        <f t="shared" si="2"/>
        <v>16</v>
      </c>
      <c r="S79" s="59">
        <f t="shared" si="2"/>
        <v>17</v>
      </c>
      <c r="T79" s="59">
        <f t="shared" si="2"/>
        <v>16</v>
      </c>
      <c r="U79" s="30"/>
      <c r="V79" s="77">
        <f>IF(SUM(I79:T79)=0,"",SUM(I79:T79))</f>
        <v>204</v>
      </c>
      <c r="W79" s="142">
        <f>IF(ISERROR(V84/V79)=TRUE,"",(V84/V79))</f>
        <v>0.97549019607843135</v>
      </c>
      <c r="Y79" s="1"/>
    </row>
    <row r="80" spans="1:33" ht="30" customHeight="1">
      <c r="A80" s="167" t="s">
        <v>57</v>
      </c>
      <c r="B80" s="167"/>
      <c r="C80" s="182"/>
      <c r="D80" s="182"/>
      <c r="E80" s="27"/>
      <c r="F80" s="149" t="s">
        <v>58</v>
      </c>
      <c r="G80" s="150"/>
      <c r="H80" s="151"/>
      <c r="I80" s="30"/>
      <c r="J80" s="30"/>
      <c r="K80" s="30"/>
      <c r="L80" s="30"/>
      <c r="M80" s="30"/>
      <c r="N80" s="30"/>
      <c r="O80" s="30"/>
      <c r="P80" s="30"/>
      <c r="Q80" s="30"/>
      <c r="R80" s="30"/>
      <c r="S80" s="30"/>
      <c r="T80" s="30"/>
      <c r="U80" s="30"/>
      <c r="V80" s="77" t="str">
        <f>IF(SUM(I80:T80)=0,"",SUM(I80:T80))</f>
        <v/>
      </c>
      <c r="W80" s="142"/>
      <c r="Y80" s="1"/>
      <c r="AA80" s="3"/>
    </row>
    <row r="81" spans="1:33" ht="17.25" customHeight="1">
      <c r="A81" s="170" t="s">
        <v>59</v>
      </c>
      <c r="B81" s="170"/>
      <c r="C81" s="170"/>
      <c r="D81" s="170"/>
      <c r="E81" s="170"/>
      <c r="F81" s="170"/>
      <c r="G81" s="170"/>
      <c r="H81" s="170"/>
      <c r="I81" s="170"/>
      <c r="J81" s="170"/>
      <c r="K81" s="170"/>
      <c r="L81" s="170"/>
      <c r="M81" s="170"/>
      <c r="N81" s="170"/>
      <c r="O81" s="170"/>
      <c r="P81" s="170"/>
      <c r="Q81" s="170"/>
      <c r="R81" s="170"/>
      <c r="S81" s="170"/>
      <c r="T81" s="170"/>
      <c r="U81" s="170"/>
      <c r="V81" s="170"/>
      <c r="W81" s="170"/>
    </row>
    <row r="82" spans="1:33" s="3" customFormat="1" ht="15.75" customHeight="1">
      <c r="A82" s="171" t="s">
        <v>37</v>
      </c>
      <c r="B82" s="172"/>
      <c r="C82" s="163" t="s">
        <v>25</v>
      </c>
      <c r="D82" s="163"/>
      <c r="E82" s="175" t="s">
        <v>38</v>
      </c>
      <c r="F82" s="164" t="s">
        <v>39</v>
      </c>
      <c r="G82" s="165"/>
      <c r="H82" s="165"/>
      <c r="I82" s="165"/>
      <c r="J82" s="165"/>
      <c r="K82" s="165"/>
      <c r="L82" s="165"/>
      <c r="M82" s="165"/>
      <c r="N82" s="165"/>
      <c r="O82" s="165"/>
      <c r="P82" s="165"/>
      <c r="Q82" s="165"/>
      <c r="R82" s="165"/>
      <c r="S82" s="165"/>
      <c r="T82" s="166"/>
      <c r="U82" s="24"/>
      <c r="V82" s="177" t="s">
        <v>40</v>
      </c>
      <c r="W82" s="163" t="s">
        <v>60</v>
      </c>
      <c r="X82" s="1"/>
      <c r="Z82" s="1"/>
      <c r="AA82" s="1"/>
      <c r="AB82" s="1"/>
      <c r="AC82" s="1"/>
      <c r="AD82" s="1"/>
      <c r="AE82" s="1"/>
      <c r="AF82" s="1"/>
      <c r="AG82" s="1"/>
    </row>
    <row r="83" spans="1:33" ht="18.75" customHeight="1">
      <c r="A83" s="173"/>
      <c r="B83" s="174"/>
      <c r="C83" s="163"/>
      <c r="D83" s="163"/>
      <c r="E83" s="176"/>
      <c r="F83" s="179" t="s">
        <v>59</v>
      </c>
      <c r="G83" s="180"/>
      <c r="H83" s="181"/>
      <c r="I83" s="25" t="s">
        <v>43</v>
      </c>
      <c r="J83" s="25" t="s">
        <v>44</v>
      </c>
      <c r="K83" s="25" t="s">
        <v>45</v>
      </c>
      <c r="L83" s="25" t="s">
        <v>46</v>
      </c>
      <c r="M83" s="25" t="s">
        <v>47</v>
      </c>
      <c r="N83" s="25" t="s">
        <v>48</v>
      </c>
      <c r="O83" s="25" t="s">
        <v>49</v>
      </c>
      <c r="P83" s="25" t="s">
        <v>50</v>
      </c>
      <c r="Q83" s="25" t="s">
        <v>51</v>
      </c>
      <c r="R83" s="25" t="s">
        <v>52</v>
      </c>
      <c r="S83" s="25" t="s">
        <v>53</v>
      </c>
      <c r="T83" s="25" t="s">
        <v>54</v>
      </c>
      <c r="U83" s="26"/>
      <c r="V83" s="178"/>
      <c r="W83" s="163"/>
    </row>
    <row r="84" spans="1:33" ht="28.5" customHeight="1">
      <c r="A84" s="167" t="s">
        <v>55</v>
      </c>
      <c r="B84" s="167"/>
      <c r="C84" s="168" t="str">
        <f>IF(C79=0,"",C79)</f>
        <v>La administración municipal fortalece los programas estatales y federales de desarrollo humano en los aspectos de salud y asistencia social, mejora los procedimientos de responsabilidad administrativa y ordenamientos legales a través de una coordinación eficaz con las distintas dependencias municipales. promociona y fortalece los eventos deportivos, culturales y sociales</v>
      </c>
      <c r="D84" s="169"/>
      <c r="E84" s="79" t="str">
        <f>IF(E79=0,"",E79)</f>
        <v>Programas de desarrollo social</v>
      </c>
      <c r="F84" s="149" t="s">
        <v>61</v>
      </c>
      <c r="G84" s="150"/>
      <c r="H84" s="151"/>
      <c r="I84" s="59">
        <f>+I115+I144+I173+I202</f>
        <v>18</v>
      </c>
      <c r="J84" s="59">
        <f t="shared" ref="J84:T84" si="3">+J115+J144+J173+J202</f>
        <v>17</v>
      </c>
      <c r="K84" s="59">
        <f t="shared" si="3"/>
        <v>17</v>
      </c>
      <c r="L84" s="59">
        <f t="shared" si="3"/>
        <v>17</v>
      </c>
      <c r="M84" s="59">
        <f t="shared" si="3"/>
        <v>19</v>
      </c>
      <c r="N84" s="59">
        <f t="shared" si="3"/>
        <v>16</v>
      </c>
      <c r="O84" s="59">
        <f t="shared" si="3"/>
        <v>14</v>
      </c>
      <c r="P84" s="59">
        <f t="shared" si="3"/>
        <v>15</v>
      </c>
      <c r="Q84" s="59">
        <f t="shared" si="3"/>
        <v>17</v>
      </c>
      <c r="R84" s="59">
        <f t="shared" si="3"/>
        <v>16</v>
      </c>
      <c r="S84" s="59">
        <f t="shared" si="3"/>
        <v>17</v>
      </c>
      <c r="T84" s="59">
        <f t="shared" si="3"/>
        <v>16</v>
      </c>
      <c r="U84" s="30"/>
      <c r="V84" s="77">
        <f>IF(SUM(I84:T84)=0,"",SUM(I84:T84))</f>
        <v>199</v>
      </c>
      <c r="W84" s="142">
        <f>IF(ISERROR(V84/V79)=TRUE,"",(V84/V79))</f>
        <v>0.97549019607843135</v>
      </c>
      <c r="Y84" s="1"/>
    </row>
    <row r="85" spans="1:33" ht="28.5" customHeight="1">
      <c r="A85" s="167" t="s">
        <v>57</v>
      </c>
      <c r="B85" s="167"/>
      <c r="C85" s="168" t="str">
        <f>IF(C80=0,"",C80)</f>
        <v/>
      </c>
      <c r="D85" s="169"/>
      <c r="E85" s="79" t="str">
        <f>IF(E80=0,"",E80)</f>
        <v/>
      </c>
      <c r="F85" s="149" t="s">
        <v>62</v>
      </c>
      <c r="G85" s="150"/>
      <c r="H85" s="151"/>
      <c r="I85" s="30"/>
      <c r="J85" s="30"/>
      <c r="K85" s="30"/>
      <c r="L85" s="30"/>
      <c r="M85" s="30"/>
      <c r="N85" s="30"/>
      <c r="O85" s="30"/>
      <c r="P85" s="30"/>
      <c r="Q85" s="30"/>
      <c r="R85" s="30"/>
      <c r="S85" s="30"/>
      <c r="T85" s="30"/>
      <c r="U85" s="30"/>
      <c r="V85" s="77" t="str">
        <f>IF(SUM(I85:T85)=0,"",SUM(I85:T85))</f>
        <v/>
      </c>
      <c r="W85" s="142"/>
      <c r="Y85" s="1"/>
      <c r="AA85" s="3"/>
    </row>
    <row r="86" spans="1:33" ht="5.25" customHeight="1">
      <c r="A86" s="414"/>
      <c r="B86" s="414"/>
      <c r="C86" s="414"/>
      <c r="D86" s="415"/>
      <c r="E86" s="415"/>
      <c r="F86" s="33"/>
      <c r="G86" s="33"/>
      <c r="H86" s="33"/>
      <c r="I86" s="415"/>
      <c r="J86" s="416"/>
      <c r="K86" s="416"/>
      <c r="L86" s="416"/>
      <c r="M86" s="416"/>
      <c r="N86" s="416"/>
      <c r="O86" s="416"/>
      <c r="P86" s="416"/>
      <c r="Q86" s="416"/>
      <c r="R86" s="416"/>
      <c r="S86" s="416"/>
      <c r="T86" s="416"/>
      <c r="U86" s="416"/>
      <c r="V86" s="417"/>
      <c r="W86" s="36"/>
    </row>
    <row r="87" spans="1:33" ht="16.5" customHeight="1">
      <c r="A87" s="418" t="s">
        <v>63</v>
      </c>
      <c r="B87" s="418"/>
      <c r="C87" s="418"/>
      <c r="D87" s="418"/>
      <c r="E87" s="418"/>
      <c r="F87" s="418"/>
      <c r="G87" s="418"/>
      <c r="H87" s="418"/>
      <c r="I87" s="418"/>
      <c r="J87" s="418"/>
      <c r="K87" s="418"/>
      <c r="L87" s="418"/>
      <c r="M87" s="418"/>
      <c r="N87" s="418"/>
      <c r="O87" s="418"/>
      <c r="P87" s="418"/>
      <c r="Q87" s="418"/>
      <c r="R87" s="418"/>
      <c r="S87" s="418"/>
      <c r="T87" s="418"/>
      <c r="U87" s="418"/>
      <c r="V87" s="418"/>
      <c r="W87" s="38">
        <f>IF(ISERROR(V84/V79)=TRUE,"",(V84/V79))</f>
        <v>0.97549019607843135</v>
      </c>
    </row>
    <row r="88" spans="1:33" ht="6.75" customHeight="1">
      <c r="A88" s="419"/>
      <c r="B88" s="419"/>
      <c r="C88" s="419"/>
      <c r="D88" s="419"/>
      <c r="E88" s="419"/>
      <c r="F88" s="419"/>
      <c r="G88" s="419"/>
      <c r="H88" s="419"/>
      <c r="I88" s="419"/>
      <c r="J88" s="419"/>
      <c r="K88" s="419"/>
      <c r="L88" s="419"/>
      <c r="M88" s="419"/>
      <c r="N88" s="419"/>
      <c r="O88" s="419"/>
      <c r="P88" s="419"/>
      <c r="Q88" s="419"/>
      <c r="R88" s="419"/>
      <c r="S88" s="419"/>
      <c r="T88" s="419"/>
      <c r="U88" s="419"/>
      <c r="V88" s="419"/>
      <c r="W88" s="39"/>
    </row>
    <row r="89" spans="1:33" s="3" customFormat="1" ht="33" customHeight="1">
      <c r="A89" s="153" t="s">
        <v>64</v>
      </c>
      <c r="B89" s="420"/>
      <c r="C89" s="420"/>
      <c r="D89" s="420"/>
      <c r="E89" s="420"/>
      <c r="F89" s="421"/>
      <c r="G89" s="422"/>
      <c r="H89" s="422"/>
      <c r="I89" s="422"/>
      <c r="J89" s="422"/>
      <c r="K89" s="422"/>
      <c r="L89" s="422"/>
      <c r="M89" s="422"/>
      <c r="N89" s="422"/>
      <c r="O89" s="422"/>
      <c r="P89" s="422"/>
      <c r="Q89" s="422"/>
      <c r="R89" s="422"/>
      <c r="S89" s="422"/>
      <c r="T89" s="422"/>
      <c r="U89" s="422"/>
      <c r="V89" s="422"/>
      <c r="W89" s="423"/>
      <c r="X89" s="1"/>
      <c r="Z89" s="1"/>
      <c r="AA89" s="1"/>
      <c r="AB89" s="1"/>
      <c r="AC89" s="1"/>
      <c r="AD89" s="1"/>
      <c r="AE89" s="1"/>
      <c r="AF89" s="1"/>
      <c r="AG89" s="1"/>
    </row>
    <row r="90" spans="1:33" s="3" customFormat="1" ht="7.5" customHeight="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
      <c r="Z90" s="1"/>
      <c r="AA90" s="1"/>
      <c r="AB90" s="1"/>
      <c r="AC90" s="1"/>
      <c r="AD90" s="1"/>
      <c r="AE90" s="1"/>
      <c r="AF90" s="1"/>
      <c r="AG90" s="1"/>
    </row>
    <row r="91" spans="1:33" s="3" customFormat="1" ht="15" customHeight="1">
      <c r="A91" s="395" t="s">
        <v>66</v>
      </c>
      <c r="B91" s="396"/>
      <c r="C91" s="396"/>
      <c r="D91" s="396"/>
      <c r="E91" s="396"/>
      <c r="F91" s="396"/>
      <c r="G91" s="396"/>
      <c r="H91" s="396"/>
      <c r="I91" s="396"/>
      <c r="J91" s="396"/>
      <c r="K91" s="396"/>
      <c r="L91" s="396"/>
      <c r="M91" s="396"/>
      <c r="N91" s="396"/>
      <c r="O91" s="396"/>
      <c r="P91" s="396"/>
      <c r="Q91" s="396"/>
      <c r="R91" s="396"/>
      <c r="S91" s="396"/>
      <c r="T91" s="396"/>
      <c r="U91" s="396"/>
      <c r="V91" s="396"/>
      <c r="W91" s="397"/>
      <c r="X91" s="1"/>
      <c r="Z91" s="1"/>
      <c r="AA91" s="1"/>
      <c r="AB91" s="1"/>
      <c r="AC91" s="1"/>
      <c r="AD91" s="1"/>
      <c r="AE91" s="1"/>
      <c r="AF91" s="1"/>
      <c r="AG91" s="1"/>
    </row>
    <row r="92" spans="1:33" s="3" customFormat="1" ht="3.75" customHeight="1">
      <c r="A92" s="47"/>
      <c r="B92" s="48"/>
      <c r="C92" s="48"/>
      <c r="D92" s="48"/>
      <c r="E92" s="48"/>
      <c r="F92" s="48"/>
      <c r="G92" s="48"/>
      <c r="H92" s="48"/>
      <c r="I92" s="48"/>
      <c r="J92" s="48"/>
      <c r="K92" s="48"/>
      <c r="L92" s="48"/>
      <c r="M92" s="48"/>
      <c r="N92" s="48"/>
      <c r="O92" s="48"/>
      <c r="P92" s="48"/>
      <c r="Q92" s="48"/>
      <c r="R92" s="48"/>
      <c r="S92" s="48"/>
      <c r="T92" s="48"/>
      <c r="U92" s="48"/>
      <c r="V92" s="48"/>
      <c r="W92" s="48"/>
      <c r="X92" s="1"/>
      <c r="Z92" s="1"/>
      <c r="AA92" s="1"/>
      <c r="AB92" s="1"/>
      <c r="AC92" s="1"/>
      <c r="AD92" s="1"/>
      <c r="AE92" s="1"/>
      <c r="AF92" s="1"/>
      <c r="AG92" s="1"/>
    </row>
    <row r="93" spans="1:33" s="13" customFormat="1" ht="48" customHeight="1">
      <c r="A93" s="163" t="s">
        <v>67</v>
      </c>
      <c r="B93" s="163"/>
      <c r="C93" s="398" t="s">
        <v>1078</v>
      </c>
      <c r="D93" s="399"/>
      <c r="E93" s="399"/>
      <c r="F93" s="399"/>
      <c r="G93" s="399"/>
      <c r="H93" s="399"/>
      <c r="I93" s="399"/>
      <c r="J93" s="399"/>
      <c r="K93" s="399"/>
      <c r="L93" s="399"/>
      <c r="M93" s="399"/>
      <c r="N93" s="399"/>
      <c r="O93" s="399"/>
      <c r="P93" s="399"/>
      <c r="Q93" s="399"/>
      <c r="R93" s="399"/>
      <c r="S93" s="399"/>
      <c r="T93" s="399"/>
      <c r="U93" s="399"/>
      <c r="V93" s="399"/>
      <c r="W93" s="400"/>
      <c r="X93" s="12"/>
      <c r="Z93" s="12"/>
      <c r="AA93" s="12"/>
      <c r="AB93" s="12"/>
      <c r="AC93" s="12"/>
      <c r="AD93" s="12"/>
      <c r="AE93" s="12"/>
      <c r="AF93" s="12"/>
      <c r="AG93" s="12"/>
    </row>
    <row r="94" spans="1:33" s="3" customFormat="1" ht="6" customHeight="1">
      <c r="A94" s="46"/>
      <c r="B94" s="46"/>
      <c r="C94" s="46"/>
      <c r="D94" s="46"/>
      <c r="E94" s="46"/>
      <c r="F94" s="46"/>
      <c r="G94" s="46"/>
      <c r="H94" s="46"/>
      <c r="I94" s="46"/>
      <c r="J94" s="46"/>
      <c r="K94" s="46"/>
      <c r="L94" s="46"/>
      <c r="M94" s="46"/>
      <c r="N94" s="46"/>
      <c r="O94" s="46"/>
      <c r="P94" s="46"/>
      <c r="Q94" s="46"/>
      <c r="R94" s="46"/>
      <c r="S94" s="46"/>
      <c r="T94" s="46"/>
      <c r="U94" s="46"/>
      <c r="V94" s="46"/>
      <c r="W94" s="46"/>
      <c r="X94" s="1"/>
      <c r="Z94" s="1"/>
      <c r="AA94" s="1"/>
      <c r="AB94" s="1"/>
      <c r="AC94" s="1"/>
      <c r="AD94" s="1"/>
      <c r="AE94" s="1"/>
      <c r="AF94" s="1"/>
      <c r="AG94" s="1"/>
    </row>
    <row r="95" spans="1:33" s="3" customFormat="1" ht="13.5" customHeight="1">
      <c r="A95" s="401" t="s">
        <v>24</v>
      </c>
      <c r="B95" s="402"/>
      <c r="C95" s="402"/>
      <c r="D95" s="402"/>
      <c r="E95" s="402"/>
      <c r="F95" s="402"/>
      <c r="G95" s="402"/>
      <c r="H95" s="402"/>
      <c r="I95" s="402"/>
      <c r="J95" s="402"/>
      <c r="K95" s="402"/>
      <c r="L95" s="402"/>
      <c r="M95" s="402"/>
      <c r="N95" s="402"/>
      <c r="O95" s="402"/>
      <c r="P95" s="402"/>
      <c r="Q95" s="402"/>
      <c r="R95" s="402"/>
      <c r="S95" s="402"/>
      <c r="T95" s="402"/>
      <c r="U95" s="402"/>
      <c r="V95" s="402"/>
      <c r="W95" s="403"/>
      <c r="X95" s="1"/>
      <c r="Z95" s="1"/>
      <c r="AA95" s="1"/>
      <c r="AB95" s="1"/>
      <c r="AC95" s="1"/>
      <c r="AD95" s="1"/>
      <c r="AE95" s="1"/>
      <c r="AF95" s="1"/>
      <c r="AG95" s="1"/>
    </row>
    <row r="96" spans="1:33" s="3" customFormat="1" ht="4.5" customHeight="1">
      <c r="A96" s="60"/>
      <c r="B96" s="60"/>
      <c r="C96" s="60"/>
      <c r="D96" s="60"/>
      <c r="E96" s="60"/>
      <c r="F96" s="60"/>
      <c r="G96" s="60"/>
      <c r="H96" s="60"/>
      <c r="I96" s="60"/>
      <c r="J96" s="60"/>
      <c r="K96" s="60"/>
      <c r="L96" s="60"/>
      <c r="M96" s="60"/>
      <c r="N96" s="60"/>
      <c r="O96" s="60"/>
      <c r="P96" s="60"/>
      <c r="Q96" s="60"/>
      <c r="R96" s="60"/>
      <c r="S96" s="60"/>
      <c r="T96" s="60"/>
      <c r="U96" s="60"/>
      <c r="V96" s="60"/>
      <c r="W96" s="11"/>
      <c r="X96" s="1"/>
      <c r="Z96" s="1"/>
      <c r="AA96" s="1"/>
      <c r="AB96" s="1"/>
      <c r="AC96" s="1"/>
      <c r="AD96" s="1"/>
      <c r="AE96" s="1"/>
      <c r="AF96" s="1"/>
      <c r="AG96" s="1"/>
    </row>
    <row r="97" spans="1:33" s="3" customFormat="1" ht="30" customHeight="1">
      <c r="A97" s="163" t="s">
        <v>25</v>
      </c>
      <c r="B97" s="163"/>
      <c r="C97" s="404" t="s">
        <v>1079</v>
      </c>
      <c r="D97" s="404"/>
      <c r="E97" s="404"/>
      <c r="F97" s="404"/>
      <c r="G97" s="404"/>
      <c r="H97" s="404"/>
      <c r="I97" s="404"/>
      <c r="J97" s="404"/>
      <c r="K97" s="404"/>
      <c r="L97" s="404"/>
      <c r="M97" s="404"/>
      <c r="N97" s="404"/>
      <c r="O97" s="404"/>
      <c r="P97" s="404"/>
      <c r="Q97" s="404"/>
      <c r="R97" s="404"/>
      <c r="S97" s="404"/>
      <c r="T97" s="404"/>
      <c r="U97" s="404"/>
      <c r="V97" s="404"/>
      <c r="W97" s="404"/>
      <c r="X97" s="1"/>
      <c r="Z97" s="1"/>
      <c r="AA97" s="1"/>
      <c r="AB97" s="1"/>
      <c r="AC97" s="1"/>
      <c r="AD97" s="1"/>
      <c r="AE97" s="1"/>
      <c r="AF97" s="1"/>
      <c r="AG97" s="1"/>
    </row>
    <row r="98" spans="1:33" s="3" customFormat="1" ht="3.75" customHeight="1">
      <c r="A98" s="405"/>
      <c r="B98" s="60"/>
      <c r="C98" s="60"/>
      <c r="D98" s="60"/>
      <c r="E98" s="60"/>
      <c r="F98" s="60"/>
      <c r="I98" s="60"/>
      <c r="J98" s="60"/>
      <c r="K98" s="60"/>
      <c r="L98" s="60"/>
      <c r="M98" s="60"/>
      <c r="N98" s="60"/>
      <c r="O98" s="60"/>
      <c r="P98" s="60"/>
      <c r="Q98" s="60"/>
      <c r="R98" s="60"/>
      <c r="S98" s="60"/>
      <c r="T98" s="60"/>
      <c r="U98" s="60"/>
      <c r="V98" s="60"/>
      <c r="W98" s="11"/>
      <c r="X98" s="1"/>
      <c r="Z98" s="1"/>
      <c r="AA98" s="1"/>
      <c r="AB98" s="1"/>
      <c r="AC98" s="1"/>
      <c r="AD98" s="1"/>
      <c r="AE98" s="1"/>
      <c r="AF98" s="1"/>
      <c r="AG98" s="1"/>
    </row>
    <row r="99" spans="1:33" s="3" customFormat="1" ht="27" customHeight="1">
      <c r="A99" s="164" t="s">
        <v>26</v>
      </c>
      <c r="B99" s="166"/>
      <c r="C99" s="406" t="s">
        <v>877</v>
      </c>
      <c r="D99" s="60"/>
      <c r="E99" s="163" t="s">
        <v>27</v>
      </c>
      <c r="F99" s="163"/>
      <c r="G99" s="407" t="s">
        <v>944</v>
      </c>
      <c r="H99" s="407"/>
      <c r="I99" s="407"/>
      <c r="J99" s="407"/>
      <c r="K99" s="60"/>
      <c r="L99" s="60"/>
      <c r="M99" s="163" t="s">
        <v>28</v>
      </c>
      <c r="N99" s="163"/>
      <c r="O99" s="163"/>
      <c r="P99" s="163"/>
      <c r="Q99" s="407" t="s">
        <v>1080</v>
      </c>
      <c r="R99" s="407"/>
      <c r="S99" s="407"/>
      <c r="T99" s="407"/>
      <c r="U99" s="407"/>
      <c r="V99" s="407"/>
      <c r="W99" s="407"/>
      <c r="X99" s="1"/>
      <c r="Z99" s="1"/>
      <c r="AA99" s="1"/>
      <c r="AB99" s="1"/>
      <c r="AC99" s="1"/>
      <c r="AD99" s="1"/>
      <c r="AE99" s="1"/>
      <c r="AF99" s="1"/>
      <c r="AG99" s="1"/>
    </row>
    <row r="100" spans="1:33" s="3" customFormat="1" ht="5.25" customHeight="1">
      <c r="A100" s="405"/>
      <c r="B100" s="60"/>
      <c r="C100" s="60"/>
      <c r="D100" s="60"/>
      <c r="E100" s="60"/>
      <c r="F100" s="60"/>
      <c r="I100" s="60"/>
      <c r="J100" s="60"/>
      <c r="K100" s="60"/>
      <c r="L100" s="60"/>
      <c r="M100" s="60"/>
      <c r="N100" s="60"/>
      <c r="O100" s="60"/>
      <c r="P100" s="60"/>
      <c r="Q100" s="60"/>
      <c r="R100" s="60"/>
      <c r="S100" s="60"/>
      <c r="T100" s="60"/>
      <c r="U100" s="60"/>
      <c r="V100" s="60"/>
      <c r="W100" s="11"/>
      <c r="X100" s="1"/>
      <c r="Z100" s="1"/>
      <c r="AA100" s="1"/>
      <c r="AB100" s="1"/>
      <c r="AC100" s="1"/>
      <c r="AD100" s="1"/>
      <c r="AE100" s="1"/>
      <c r="AF100" s="1"/>
      <c r="AG100" s="1"/>
    </row>
    <row r="101" spans="1:33" s="3" customFormat="1" ht="27" customHeight="1">
      <c r="A101" s="164" t="s">
        <v>29</v>
      </c>
      <c r="B101" s="166"/>
      <c r="C101" s="408" t="s">
        <v>878</v>
      </c>
      <c r="D101" s="60"/>
      <c r="E101" s="164" t="s">
        <v>30</v>
      </c>
      <c r="F101" s="166"/>
      <c r="G101" s="407" t="s">
        <v>880</v>
      </c>
      <c r="H101" s="407"/>
      <c r="I101" s="407"/>
      <c r="J101" s="407"/>
      <c r="K101" s="60"/>
      <c r="L101" s="60"/>
      <c r="M101" s="163" t="s">
        <v>31</v>
      </c>
      <c r="N101" s="163"/>
      <c r="O101" s="163"/>
      <c r="P101" s="163"/>
      <c r="Q101" s="407" t="s">
        <v>882</v>
      </c>
      <c r="R101" s="407"/>
      <c r="S101" s="407"/>
      <c r="T101" s="407"/>
      <c r="U101" s="407"/>
      <c r="V101" s="407"/>
      <c r="W101" s="407"/>
      <c r="X101" s="1"/>
      <c r="Z101" s="1"/>
      <c r="AA101" s="1"/>
      <c r="AB101" s="1"/>
      <c r="AC101" s="1"/>
      <c r="AD101" s="1"/>
      <c r="AE101" s="1"/>
      <c r="AF101" s="1"/>
      <c r="AG101" s="1"/>
    </row>
    <row r="102" spans="1:33" s="3" customFormat="1" ht="5.25" customHeight="1">
      <c r="A102" s="60"/>
      <c r="B102" s="60"/>
      <c r="C102" s="60"/>
      <c r="D102" s="60"/>
      <c r="E102" s="60"/>
      <c r="F102" s="60"/>
      <c r="G102" s="60"/>
      <c r="H102" s="60"/>
      <c r="I102" s="60"/>
      <c r="J102" s="60"/>
      <c r="K102" s="60"/>
      <c r="L102" s="60"/>
      <c r="M102" s="60"/>
      <c r="N102" s="60"/>
      <c r="O102" s="60"/>
      <c r="P102" s="60"/>
      <c r="Q102" s="60"/>
      <c r="R102" s="60"/>
      <c r="S102" s="60"/>
      <c r="T102" s="60"/>
      <c r="U102" s="60"/>
      <c r="V102" s="60"/>
      <c r="W102" s="17"/>
      <c r="X102" s="1"/>
      <c r="Z102" s="1"/>
      <c r="AA102" s="1"/>
      <c r="AB102" s="1"/>
      <c r="AC102" s="1"/>
      <c r="AD102" s="1"/>
      <c r="AE102" s="1"/>
      <c r="AF102" s="1"/>
      <c r="AG102" s="1"/>
    </row>
    <row r="103" spans="1:33" s="3" customFormat="1" ht="15.75" customHeight="1">
      <c r="C103" s="163" t="s">
        <v>32</v>
      </c>
      <c r="D103" s="163"/>
      <c r="E103" s="163"/>
      <c r="F103" s="163"/>
      <c r="H103" s="60"/>
      <c r="I103" s="60"/>
      <c r="J103" s="60"/>
      <c r="O103" s="163" t="s">
        <v>33</v>
      </c>
      <c r="P103" s="163"/>
      <c r="Q103" s="163"/>
      <c r="R103" s="163"/>
      <c r="S103" s="163"/>
      <c r="T103" s="163"/>
      <c r="U103" s="163"/>
      <c r="V103" s="163"/>
      <c r="W103" s="11"/>
      <c r="X103" s="1"/>
      <c r="Z103" s="1"/>
      <c r="AA103" s="1"/>
      <c r="AB103" s="1"/>
      <c r="AC103" s="1"/>
      <c r="AD103" s="1"/>
      <c r="AE103" s="1"/>
      <c r="AF103" s="1"/>
      <c r="AG103" s="1"/>
    </row>
    <row r="104" spans="1:33" s="3" customFormat="1" ht="24.75" customHeight="1">
      <c r="A104" s="60"/>
      <c r="B104" s="60"/>
      <c r="C104" s="409">
        <v>1</v>
      </c>
      <c r="D104" s="60"/>
      <c r="E104" s="183">
        <v>2024</v>
      </c>
      <c r="F104" s="183"/>
      <c r="H104" s="60"/>
      <c r="I104" s="60"/>
      <c r="J104" s="60"/>
      <c r="O104" s="410">
        <v>2</v>
      </c>
      <c r="P104" s="410"/>
      <c r="Q104" s="410"/>
      <c r="R104" s="410"/>
      <c r="S104" s="410"/>
      <c r="T104" s="410"/>
      <c r="U104" s="410"/>
      <c r="V104" s="410"/>
      <c r="X104" s="1"/>
      <c r="Z104" s="1"/>
      <c r="AA104" s="1"/>
      <c r="AB104" s="1"/>
      <c r="AC104" s="1"/>
      <c r="AD104" s="1"/>
      <c r="AE104" s="1"/>
      <c r="AF104" s="1"/>
      <c r="AG104" s="1"/>
    </row>
    <row r="105" spans="1:33" s="19" customFormat="1" ht="12" customHeight="1">
      <c r="C105" s="411" t="s">
        <v>34</v>
      </c>
      <c r="D105" s="412"/>
      <c r="E105" s="413" t="s">
        <v>35</v>
      </c>
      <c r="F105" s="413"/>
      <c r="G105" s="412"/>
      <c r="I105" s="412"/>
      <c r="J105" s="412"/>
      <c r="K105" s="412"/>
      <c r="L105" s="412"/>
      <c r="M105" s="412"/>
      <c r="N105" s="412"/>
      <c r="O105" s="411"/>
      <c r="P105" s="411"/>
      <c r="Q105" s="411"/>
      <c r="R105" s="411"/>
      <c r="S105" s="411"/>
      <c r="T105" s="411"/>
      <c r="U105" s="411"/>
      <c r="V105" s="411"/>
      <c r="W105" s="22"/>
      <c r="X105" s="23"/>
      <c r="Z105" s="23"/>
      <c r="AA105" s="23"/>
      <c r="AB105" s="23"/>
      <c r="AC105" s="23"/>
      <c r="AD105" s="23"/>
      <c r="AE105" s="23"/>
      <c r="AF105" s="23"/>
      <c r="AG105" s="23"/>
    </row>
    <row r="106" spans="1:33" s="3" customFormat="1" ht="3" customHeight="1">
      <c r="A106" s="60"/>
      <c r="B106" s="60"/>
      <c r="C106" s="60"/>
      <c r="D106" s="60"/>
      <c r="E106" s="60"/>
      <c r="F106" s="60"/>
      <c r="G106" s="60"/>
      <c r="H106" s="60"/>
      <c r="I106" s="60"/>
      <c r="J106" s="60"/>
      <c r="K106" s="60"/>
      <c r="L106" s="60"/>
      <c r="M106" s="60"/>
      <c r="N106" s="60"/>
      <c r="O106" s="60"/>
      <c r="P106" s="60"/>
      <c r="Q106" s="60"/>
      <c r="R106" s="60"/>
      <c r="S106" s="60"/>
      <c r="T106" s="60"/>
      <c r="U106" s="60"/>
      <c r="V106" s="60"/>
      <c r="W106" s="11"/>
      <c r="X106" s="1"/>
      <c r="Z106" s="1"/>
      <c r="AA106" s="1"/>
      <c r="AB106" s="1"/>
      <c r="AC106" s="1"/>
      <c r="AD106" s="1"/>
      <c r="AE106" s="1"/>
      <c r="AF106" s="1"/>
      <c r="AG106" s="1"/>
    </row>
    <row r="107" spans="1:33" s="3" customFormat="1" ht="20.25" customHeight="1">
      <c r="A107" s="186" t="s">
        <v>36</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
      <c r="Z107" s="1"/>
      <c r="AA107" s="1"/>
      <c r="AB107" s="1"/>
      <c r="AC107" s="1"/>
      <c r="AD107" s="1"/>
      <c r="AE107" s="1"/>
      <c r="AF107" s="1"/>
      <c r="AG107" s="1"/>
    </row>
    <row r="108" spans="1:33" s="3" customFormat="1" ht="15.75" customHeight="1">
      <c r="A108" s="171" t="s">
        <v>37</v>
      </c>
      <c r="B108" s="172"/>
      <c r="C108" s="163" t="s">
        <v>25</v>
      </c>
      <c r="D108" s="163"/>
      <c r="E108" s="175" t="s">
        <v>38</v>
      </c>
      <c r="F108" s="164" t="s">
        <v>39</v>
      </c>
      <c r="G108" s="165"/>
      <c r="H108" s="165"/>
      <c r="I108" s="165"/>
      <c r="J108" s="165"/>
      <c r="K108" s="165"/>
      <c r="L108" s="165"/>
      <c r="M108" s="165"/>
      <c r="N108" s="165"/>
      <c r="O108" s="165"/>
      <c r="P108" s="165"/>
      <c r="Q108" s="165"/>
      <c r="R108" s="165"/>
      <c r="S108" s="165"/>
      <c r="T108" s="166"/>
      <c r="U108" s="76"/>
      <c r="V108" s="177" t="s">
        <v>40</v>
      </c>
      <c r="W108" s="163" t="s">
        <v>41</v>
      </c>
      <c r="X108" s="1"/>
      <c r="Z108" s="1"/>
      <c r="AA108" s="1"/>
      <c r="AB108" s="1"/>
      <c r="AC108" s="1"/>
      <c r="AD108" s="1"/>
      <c r="AE108" s="1"/>
      <c r="AF108" s="1"/>
      <c r="AG108" s="1"/>
    </row>
    <row r="109" spans="1:33" ht="18.75" customHeight="1">
      <c r="A109" s="173"/>
      <c r="B109" s="174"/>
      <c r="C109" s="163"/>
      <c r="D109" s="163"/>
      <c r="E109" s="176"/>
      <c r="F109" s="179" t="s">
        <v>42</v>
      </c>
      <c r="G109" s="180"/>
      <c r="H109" s="181"/>
      <c r="I109" s="25" t="s">
        <v>43</v>
      </c>
      <c r="J109" s="25" t="s">
        <v>44</v>
      </c>
      <c r="K109" s="25" t="s">
        <v>45</v>
      </c>
      <c r="L109" s="25" t="s">
        <v>46</v>
      </c>
      <c r="M109" s="25" t="s">
        <v>47</v>
      </c>
      <c r="N109" s="25" t="s">
        <v>48</v>
      </c>
      <c r="O109" s="25" t="s">
        <v>49</v>
      </c>
      <c r="P109" s="25" t="s">
        <v>50</v>
      </c>
      <c r="Q109" s="25" t="s">
        <v>51</v>
      </c>
      <c r="R109" s="25" t="s">
        <v>52</v>
      </c>
      <c r="S109" s="25" t="s">
        <v>53</v>
      </c>
      <c r="T109" s="25" t="s">
        <v>54</v>
      </c>
      <c r="U109" s="26"/>
      <c r="V109" s="178"/>
      <c r="W109" s="163"/>
    </row>
    <row r="110" spans="1:33" ht="29.25" customHeight="1">
      <c r="A110" s="167" t="s">
        <v>55</v>
      </c>
      <c r="B110" s="167"/>
      <c r="C110" s="182" t="s">
        <v>1078</v>
      </c>
      <c r="D110" s="182"/>
      <c r="E110" s="27" t="s">
        <v>1089</v>
      </c>
      <c r="F110" s="149" t="s">
        <v>56</v>
      </c>
      <c r="G110" s="150"/>
      <c r="H110" s="151"/>
      <c r="I110" s="59">
        <f>+I215+I217</f>
        <v>0</v>
      </c>
      <c r="J110" s="59">
        <f t="shared" ref="J110:T110" si="4">+J215+J217</f>
        <v>0</v>
      </c>
      <c r="K110" s="59">
        <f t="shared" si="4"/>
        <v>0</v>
      </c>
      <c r="L110" s="59">
        <f t="shared" si="4"/>
        <v>1</v>
      </c>
      <c r="M110" s="59">
        <f t="shared" si="4"/>
        <v>1</v>
      </c>
      <c r="N110" s="59">
        <f t="shared" si="4"/>
        <v>0</v>
      </c>
      <c r="O110" s="59">
        <f t="shared" si="4"/>
        <v>0</v>
      </c>
      <c r="P110" s="59">
        <f t="shared" si="4"/>
        <v>0</v>
      </c>
      <c r="Q110" s="59">
        <f t="shared" si="4"/>
        <v>0</v>
      </c>
      <c r="R110" s="59">
        <f t="shared" si="4"/>
        <v>0</v>
      </c>
      <c r="S110" s="59">
        <f t="shared" si="4"/>
        <v>0</v>
      </c>
      <c r="T110" s="59">
        <f t="shared" si="4"/>
        <v>0</v>
      </c>
      <c r="U110" s="30"/>
      <c r="V110" s="77">
        <f>IF(SUM(I110:T110)=0,"",SUM(I110:T110))</f>
        <v>2</v>
      </c>
      <c r="W110" s="142">
        <f>IF(ISERROR(V115/V110)=TRUE,"",(V115/V110))</f>
        <v>1</v>
      </c>
      <c r="Y110" s="49"/>
    </row>
    <row r="111" spans="1:33" ht="30" customHeight="1">
      <c r="A111" s="167" t="s">
        <v>57</v>
      </c>
      <c r="B111" s="167"/>
      <c r="C111" s="182"/>
      <c r="D111" s="182"/>
      <c r="E111" s="27"/>
      <c r="F111" s="149" t="s">
        <v>58</v>
      </c>
      <c r="G111" s="150"/>
      <c r="H111" s="151"/>
      <c r="I111" s="30"/>
      <c r="J111" s="30"/>
      <c r="K111" s="30"/>
      <c r="L111" s="30"/>
      <c r="M111" s="30"/>
      <c r="N111" s="30"/>
      <c r="O111" s="30"/>
      <c r="P111" s="30"/>
      <c r="Q111" s="30"/>
      <c r="R111" s="30"/>
      <c r="S111" s="30"/>
      <c r="T111" s="30"/>
      <c r="U111" s="30"/>
      <c r="V111" s="77" t="str">
        <f>IF(SUM(I111:T111)=0,"",SUM(I111:T111))</f>
        <v/>
      </c>
      <c r="W111" s="142"/>
      <c r="Y111" s="1"/>
      <c r="AA111" s="3"/>
    </row>
    <row r="112" spans="1:33" ht="17.25" customHeight="1">
      <c r="A112" s="170" t="s">
        <v>59</v>
      </c>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row>
    <row r="113" spans="1:33" s="3" customFormat="1" ht="15.75" customHeight="1">
      <c r="A113" s="171" t="s">
        <v>37</v>
      </c>
      <c r="B113" s="172"/>
      <c r="C113" s="163" t="s">
        <v>25</v>
      </c>
      <c r="D113" s="163"/>
      <c r="E113" s="175" t="s">
        <v>38</v>
      </c>
      <c r="F113" s="164" t="s">
        <v>39</v>
      </c>
      <c r="G113" s="165"/>
      <c r="H113" s="165"/>
      <c r="I113" s="165"/>
      <c r="J113" s="165"/>
      <c r="K113" s="165"/>
      <c r="L113" s="165"/>
      <c r="M113" s="165"/>
      <c r="N113" s="165"/>
      <c r="O113" s="165"/>
      <c r="P113" s="165"/>
      <c r="Q113" s="165"/>
      <c r="R113" s="165"/>
      <c r="S113" s="165"/>
      <c r="T113" s="166"/>
      <c r="U113" s="24"/>
      <c r="V113" s="177" t="s">
        <v>40</v>
      </c>
      <c r="W113" s="163" t="s">
        <v>60</v>
      </c>
      <c r="X113" s="1"/>
      <c r="Z113" s="1"/>
      <c r="AA113" s="1"/>
      <c r="AB113" s="1"/>
      <c r="AC113" s="1"/>
      <c r="AD113" s="1"/>
      <c r="AE113" s="1"/>
      <c r="AF113" s="1"/>
      <c r="AG113" s="1"/>
    </row>
    <row r="114" spans="1:33" ht="18.75" customHeight="1">
      <c r="A114" s="173"/>
      <c r="B114" s="174"/>
      <c r="C114" s="163"/>
      <c r="D114" s="163"/>
      <c r="E114" s="176"/>
      <c r="F114" s="179" t="s">
        <v>59</v>
      </c>
      <c r="G114" s="180"/>
      <c r="H114" s="181"/>
      <c r="I114" s="25" t="s">
        <v>43</v>
      </c>
      <c r="J114" s="25" t="s">
        <v>44</v>
      </c>
      <c r="K114" s="25" t="s">
        <v>45</v>
      </c>
      <c r="L114" s="25" t="s">
        <v>46</v>
      </c>
      <c r="M114" s="25" t="s">
        <v>47</v>
      </c>
      <c r="N114" s="25" t="s">
        <v>48</v>
      </c>
      <c r="O114" s="25" t="s">
        <v>49</v>
      </c>
      <c r="P114" s="25" t="s">
        <v>50</v>
      </c>
      <c r="Q114" s="25" t="s">
        <v>51</v>
      </c>
      <c r="R114" s="25" t="s">
        <v>52</v>
      </c>
      <c r="S114" s="25" t="s">
        <v>53</v>
      </c>
      <c r="T114" s="25" t="s">
        <v>54</v>
      </c>
      <c r="U114" s="26"/>
      <c r="V114" s="178"/>
      <c r="W114" s="163"/>
    </row>
    <row r="115" spans="1:33" ht="29.25" customHeight="1">
      <c r="A115" s="167" t="s">
        <v>55</v>
      </c>
      <c r="B115" s="167"/>
      <c r="C115" s="168" t="str">
        <f>IF(C110=0,"",C110)</f>
        <v>Apoyos a productores agrícolas para la adquisición de semillas, fertilizantes e insumos agricolas y proteccion del medio ambiente,</v>
      </c>
      <c r="D115" s="169"/>
      <c r="E115" s="79" t="str">
        <f>IF(E110=0,"",E110)</f>
        <v>Listado de beneficiarios</v>
      </c>
      <c r="F115" s="149" t="s">
        <v>61</v>
      </c>
      <c r="G115" s="150"/>
      <c r="H115" s="151"/>
      <c r="I115" s="59">
        <f>+I216+I218</f>
        <v>0</v>
      </c>
      <c r="J115" s="59">
        <f t="shared" ref="J115:T115" si="5">+J216+J218</f>
        <v>0</v>
      </c>
      <c r="K115" s="59">
        <f t="shared" si="5"/>
        <v>0</v>
      </c>
      <c r="L115" s="59">
        <f t="shared" si="5"/>
        <v>1</v>
      </c>
      <c r="M115" s="59">
        <f t="shared" si="5"/>
        <v>1</v>
      </c>
      <c r="N115" s="59">
        <f t="shared" si="5"/>
        <v>0</v>
      </c>
      <c r="O115" s="59">
        <f t="shared" si="5"/>
        <v>0</v>
      </c>
      <c r="P115" s="59">
        <f t="shared" si="5"/>
        <v>0</v>
      </c>
      <c r="Q115" s="59">
        <f t="shared" si="5"/>
        <v>0</v>
      </c>
      <c r="R115" s="59">
        <f t="shared" si="5"/>
        <v>0</v>
      </c>
      <c r="S115" s="59">
        <f t="shared" si="5"/>
        <v>0</v>
      </c>
      <c r="T115" s="59">
        <f t="shared" si="5"/>
        <v>0</v>
      </c>
      <c r="U115" s="30"/>
      <c r="V115" s="77">
        <f>IF(SUM(I115:T115)=0,"",SUM(I115:T115))</f>
        <v>2</v>
      </c>
      <c r="W115" s="142">
        <f>IF(ISERROR(V115/V110)=TRUE,"",(V115/V110))</f>
        <v>1</v>
      </c>
      <c r="Y115" s="1"/>
    </row>
    <row r="116" spans="1:33" ht="30" customHeight="1">
      <c r="A116" s="167" t="s">
        <v>57</v>
      </c>
      <c r="B116" s="167"/>
      <c r="C116" s="168" t="str">
        <f>IF(C111=0,"",C111)</f>
        <v/>
      </c>
      <c r="D116" s="169"/>
      <c r="E116" s="79" t="str">
        <f>IF(E111=0,"",E111)</f>
        <v/>
      </c>
      <c r="F116" s="149" t="s">
        <v>62</v>
      </c>
      <c r="G116" s="150"/>
      <c r="H116" s="151"/>
      <c r="I116" s="30"/>
      <c r="J116" s="30"/>
      <c r="K116" s="30"/>
      <c r="L116" s="30"/>
      <c r="M116" s="30"/>
      <c r="N116" s="30"/>
      <c r="O116" s="30"/>
      <c r="P116" s="30"/>
      <c r="Q116" s="30"/>
      <c r="R116" s="30"/>
      <c r="S116" s="30"/>
      <c r="T116" s="30"/>
      <c r="U116" s="30"/>
      <c r="V116" s="77" t="str">
        <f>IF(SUM(I116:T116)=0,"",SUM(I116:T116))</f>
        <v/>
      </c>
      <c r="W116" s="142"/>
      <c r="Y116" s="1"/>
      <c r="AA116" s="3"/>
    </row>
    <row r="117" spans="1:33" ht="5.25" customHeight="1">
      <c r="A117" s="414"/>
      <c r="B117" s="414"/>
      <c r="C117" s="414"/>
      <c r="D117" s="415"/>
      <c r="E117" s="415"/>
      <c r="F117" s="33"/>
      <c r="G117" s="33"/>
      <c r="H117" s="33"/>
      <c r="I117" s="415"/>
      <c r="J117" s="416"/>
      <c r="K117" s="416"/>
      <c r="L117" s="416"/>
      <c r="M117" s="416"/>
      <c r="N117" s="416"/>
      <c r="O117" s="416"/>
      <c r="P117" s="416"/>
      <c r="Q117" s="416"/>
      <c r="R117" s="416"/>
      <c r="S117" s="416"/>
      <c r="T117" s="416"/>
      <c r="U117" s="416"/>
      <c r="V117" s="417"/>
      <c r="W117" s="36"/>
    </row>
    <row r="118" spans="1:33" ht="16.5" customHeight="1">
      <c r="A118" s="418" t="s">
        <v>63</v>
      </c>
      <c r="B118" s="418"/>
      <c r="C118" s="418"/>
      <c r="D118" s="418"/>
      <c r="E118" s="418"/>
      <c r="F118" s="418"/>
      <c r="G118" s="418"/>
      <c r="H118" s="418"/>
      <c r="I118" s="418"/>
      <c r="J118" s="418"/>
      <c r="K118" s="418"/>
      <c r="L118" s="418"/>
      <c r="M118" s="418"/>
      <c r="N118" s="418"/>
      <c r="O118" s="418"/>
      <c r="P118" s="418"/>
      <c r="Q118" s="418"/>
      <c r="R118" s="418"/>
      <c r="S118" s="418"/>
      <c r="T118" s="418"/>
      <c r="U118" s="418"/>
      <c r="V118" s="418"/>
      <c r="W118" s="38">
        <f>IF(ISERROR(V115/V110)=TRUE,"",(V115/V110))</f>
        <v>1</v>
      </c>
    </row>
    <row r="119" spans="1:33" ht="6.75" customHeight="1">
      <c r="A119" s="419"/>
      <c r="B119" s="419"/>
      <c r="C119" s="419"/>
      <c r="D119" s="419"/>
      <c r="E119" s="419"/>
      <c r="F119" s="419"/>
      <c r="G119" s="419"/>
      <c r="H119" s="419"/>
      <c r="I119" s="419"/>
      <c r="J119" s="419"/>
      <c r="K119" s="419"/>
      <c r="L119" s="419"/>
      <c r="M119" s="419"/>
      <c r="N119" s="419"/>
      <c r="O119" s="419"/>
      <c r="P119" s="419"/>
      <c r="Q119" s="419"/>
      <c r="R119" s="419"/>
      <c r="S119" s="419"/>
      <c r="T119" s="419"/>
      <c r="U119" s="419"/>
      <c r="V119" s="419"/>
      <c r="W119" s="39"/>
    </row>
    <row r="120" spans="1:33" s="3" customFormat="1" ht="33" customHeight="1">
      <c r="A120" s="153" t="s">
        <v>64</v>
      </c>
      <c r="B120" s="420"/>
      <c r="C120" s="420"/>
      <c r="D120" s="420"/>
      <c r="E120" s="420"/>
      <c r="F120" s="421"/>
      <c r="G120" s="422"/>
      <c r="H120" s="422"/>
      <c r="I120" s="422"/>
      <c r="J120" s="422"/>
      <c r="K120" s="422"/>
      <c r="L120" s="422"/>
      <c r="M120" s="422"/>
      <c r="N120" s="422"/>
      <c r="O120" s="422"/>
      <c r="P120" s="422"/>
      <c r="Q120" s="422"/>
      <c r="R120" s="422"/>
      <c r="S120" s="422"/>
      <c r="T120" s="422"/>
      <c r="U120" s="422"/>
      <c r="V120" s="422"/>
      <c r="W120" s="423"/>
      <c r="X120" s="1"/>
      <c r="Z120" s="1"/>
      <c r="AA120" s="1"/>
      <c r="AB120" s="1"/>
      <c r="AC120" s="1"/>
      <c r="AD120" s="1"/>
      <c r="AE120" s="1"/>
      <c r="AF120" s="1"/>
      <c r="AG120" s="1"/>
    </row>
    <row r="121" spans="1:33" s="3" customFormat="1" ht="5.2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1"/>
      <c r="Z121" s="1"/>
      <c r="AA121" s="1"/>
      <c r="AB121" s="1"/>
      <c r="AC121" s="1"/>
      <c r="AD121" s="1"/>
      <c r="AE121" s="1"/>
      <c r="AF121" s="1"/>
      <c r="AG121" s="1"/>
    </row>
    <row r="122" spans="1:33" s="13" customFormat="1" ht="48" customHeight="1">
      <c r="A122" s="163" t="s">
        <v>68</v>
      </c>
      <c r="B122" s="163"/>
      <c r="C122" s="398" t="s">
        <v>1081</v>
      </c>
      <c r="D122" s="399"/>
      <c r="E122" s="399"/>
      <c r="F122" s="399"/>
      <c r="G122" s="399"/>
      <c r="H122" s="399"/>
      <c r="I122" s="399"/>
      <c r="J122" s="399"/>
      <c r="K122" s="399"/>
      <c r="L122" s="399"/>
      <c r="M122" s="399"/>
      <c r="N122" s="399"/>
      <c r="O122" s="399"/>
      <c r="P122" s="399"/>
      <c r="Q122" s="399"/>
      <c r="R122" s="399"/>
      <c r="S122" s="399"/>
      <c r="T122" s="399"/>
      <c r="U122" s="399"/>
      <c r="V122" s="399"/>
      <c r="W122" s="400"/>
      <c r="X122" s="12"/>
      <c r="Z122" s="12"/>
      <c r="AA122" s="12"/>
      <c r="AB122" s="12"/>
      <c r="AC122" s="12"/>
      <c r="AD122" s="12"/>
      <c r="AE122" s="12"/>
      <c r="AF122" s="12"/>
      <c r="AG122" s="12"/>
    </row>
    <row r="123" spans="1:33" s="3" customFormat="1" ht="6"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1"/>
      <c r="Z123" s="1"/>
      <c r="AA123" s="1"/>
      <c r="AB123" s="1"/>
      <c r="AC123" s="1"/>
      <c r="AD123" s="1"/>
      <c r="AE123" s="1"/>
      <c r="AF123" s="1"/>
      <c r="AG123" s="1"/>
    </row>
    <row r="124" spans="1:33" s="3" customFormat="1" ht="13.5" customHeight="1">
      <c r="A124" s="401" t="s">
        <v>24</v>
      </c>
      <c r="B124" s="402"/>
      <c r="C124" s="402"/>
      <c r="D124" s="402"/>
      <c r="E124" s="402"/>
      <c r="F124" s="402"/>
      <c r="G124" s="402"/>
      <c r="H124" s="402"/>
      <c r="I124" s="402"/>
      <c r="J124" s="402"/>
      <c r="K124" s="402"/>
      <c r="L124" s="402"/>
      <c r="M124" s="402"/>
      <c r="N124" s="402"/>
      <c r="O124" s="402"/>
      <c r="P124" s="402"/>
      <c r="Q124" s="402"/>
      <c r="R124" s="402"/>
      <c r="S124" s="402"/>
      <c r="T124" s="402"/>
      <c r="U124" s="402"/>
      <c r="V124" s="402"/>
      <c r="W124" s="403"/>
      <c r="X124" s="1"/>
      <c r="Z124" s="1"/>
      <c r="AA124" s="1"/>
      <c r="AB124" s="1"/>
      <c r="AC124" s="1"/>
      <c r="AD124" s="1"/>
      <c r="AE124" s="1"/>
      <c r="AF124" s="1"/>
      <c r="AG124" s="1"/>
    </row>
    <row r="125" spans="1:33" s="3" customFormat="1" ht="4.5" customHeight="1">
      <c r="A125" s="60"/>
      <c r="B125" s="60"/>
      <c r="C125" s="60"/>
      <c r="D125" s="60"/>
      <c r="E125" s="60"/>
      <c r="F125" s="60"/>
      <c r="G125" s="60"/>
      <c r="H125" s="60"/>
      <c r="I125" s="60"/>
      <c r="J125" s="60"/>
      <c r="K125" s="60"/>
      <c r="L125" s="60"/>
      <c r="M125" s="60"/>
      <c r="N125" s="60"/>
      <c r="O125" s="60"/>
      <c r="P125" s="60"/>
      <c r="Q125" s="60"/>
      <c r="R125" s="60"/>
      <c r="S125" s="60"/>
      <c r="T125" s="60"/>
      <c r="U125" s="60"/>
      <c r="V125" s="60"/>
      <c r="W125" s="11"/>
      <c r="X125" s="1"/>
      <c r="Z125" s="1"/>
      <c r="AA125" s="1"/>
      <c r="AB125" s="1"/>
      <c r="AC125" s="1"/>
      <c r="AD125" s="1"/>
      <c r="AE125" s="1"/>
      <c r="AF125" s="1"/>
      <c r="AG125" s="1"/>
    </row>
    <row r="126" spans="1:33" s="3" customFormat="1" ht="30" customHeight="1">
      <c r="A126" s="163" t="s">
        <v>25</v>
      </c>
      <c r="B126" s="163"/>
      <c r="C126" s="404" t="s">
        <v>1082</v>
      </c>
      <c r="D126" s="404"/>
      <c r="E126" s="404"/>
      <c r="F126" s="404"/>
      <c r="G126" s="404"/>
      <c r="H126" s="404"/>
      <c r="I126" s="404"/>
      <c r="J126" s="404"/>
      <c r="K126" s="404"/>
      <c r="L126" s="404"/>
      <c r="M126" s="404"/>
      <c r="N126" s="404"/>
      <c r="O126" s="404"/>
      <c r="P126" s="404"/>
      <c r="Q126" s="404"/>
      <c r="R126" s="404"/>
      <c r="S126" s="404"/>
      <c r="T126" s="404"/>
      <c r="U126" s="404"/>
      <c r="V126" s="404"/>
      <c r="W126" s="404"/>
      <c r="X126" s="1"/>
      <c r="Z126" s="1"/>
      <c r="AA126" s="1"/>
      <c r="AB126" s="1"/>
      <c r="AC126" s="1"/>
      <c r="AD126" s="1"/>
      <c r="AE126" s="1"/>
      <c r="AF126" s="1"/>
      <c r="AG126" s="1"/>
    </row>
    <row r="127" spans="1:33" s="3" customFormat="1" ht="3.75" customHeight="1">
      <c r="A127" s="405"/>
      <c r="B127" s="60"/>
      <c r="C127" s="60"/>
      <c r="D127" s="60"/>
      <c r="E127" s="60"/>
      <c r="F127" s="60"/>
      <c r="I127" s="60"/>
      <c r="J127" s="60"/>
      <c r="K127" s="60"/>
      <c r="L127" s="60"/>
      <c r="M127" s="60"/>
      <c r="N127" s="60"/>
      <c r="O127" s="60"/>
      <c r="P127" s="60"/>
      <c r="Q127" s="60"/>
      <c r="R127" s="60"/>
      <c r="S127" s="60"/>
      <c r="T127" s="60"/>
      <c r="U127" s="60"/>
      <c r="V127" s="60"/>
      <c r="W127" s="11"/>
      <c r="X127" s="1"/>
      <c r="Z127" s="1"/>
      <c r="AA127" s="1"/>
      <c r="AB127" s="1"/>
      <c r="AC127" s="1"/>
      <c r="AD127" s="1"/>
      <c r="AE127" s="1"/>
      <c r="AF127" s="1"/>
      <c r="AG127" s="1"/>
    </row>
    <row r="128" spans="1:33" s="3" customFormat="1" ht="27" customHeight="1">
      <c r="A128" s="164" t="s">
        <v>26</v>
      </c>
      <c r="B128" s="166"/>
      <c r="C128" s="406" t="s">
        <v>877</v>
      </c>
      <c r="D128" s="60"/>
      <c r="E128" s="163" t="s">
        <v>27</v>
      </c>
      <c r="F128" s="163"/>
      <c r="G128" s="407" t="s">
        <v>944</v>
      </c>
      <c r="H128" s="407"/>
      <c r="I128" s="407"/>
      <c r="J128" s="407"/>
      <c r="K128" s="60"/>
      <c r="L128" s="60"/>
      <c r="M128" s="163" t="s">
        <v>28</v>
      </c>
      <c r="N128" s="163"/>
      <c r="O128" s="163"/>
      <c r="P128" s="163"/>
      <c r="Q128" s="407" t="s">
        <v>1083</v>
      </c>
      <c r="R128" s="407"/>
      <c r="S128" s="407"/>
      <c r="T128" s="407"/>
      <c r="U128" s="407"/>
      <c r="V128" s="407"/>
      <c r="W128" s="407"/>
      <c r="X128" s="1"/>
      <c r="Z128" s="1"/>
      <c r="AA128" s="1"/>
      <c r="AB128" s="1"/>
      <c r="AC128" s="1"/>
      <c r="AD128" s="1"/>
      <c r="AE128" s="1"/>
      <c r="AF128" s="1"/>
      <c r="AG128" s="1"/>
    </row>
    <row r="129" spans="1:33" s="3" customFormat="1" ht="5.25" customHeight="1">
      <c r="A129" s="405"/>
      <c r="B129" s="60"/>
      <c r="C129" s="60"/>
      <c r="D129" s="60"/>
      <c r="E129" s="60"/>
      <c r="F129" s="60"/>
      <c r="I129" s="60"/>
      <c r="J129" s="60"/>
      <c r="K129" s="60"/>
      <c r="L129" s="60"/>
      <c r="M129" s="60"/>
      <c r="N129" s="60"/>
      <c r="O129" s="60"/>
      <c r="P129" s="60"/>
      <c r="Q129" s="60"/>
      <c r="R129" s="60"/>
      <c r="S129" s="60"/>
      <c r="T129" s="60"/>
      <c r="U129" s="60"/>
      <c r="V129" s="60"/>
      <c r="W129" s="11"/>
      <c r="X129" s="1"/>
      <c r="Z129" s="1"/>
      <c r="AA129" s="1"/>
      <c r="AB129" s="1"/>
      <c r="AC129" s="1"/>
      <c r="AD129" s="1"/>
      <c r="AE129" s="1"/>
      <c r="AF129" s="1"/>
      <c r="AG129" s="1"/>
    </row>
    <row r="130" spans="1:33" s="3" customFormat="1" ht="27" customHeight="1">
      <c r="A130" s="164" t="s">
        <v>29</v>
      </c>
      <c r="B130" s="166"/>
      <c r="C130" s="408" t="s">
        <v>878</v>
      </c>
      <c r="D130" s="60"/>
      <c r="E130" s="164" t="s">
        <v>30</v>
      </c>
      <c r="F130" s="166"/>
      <c r="G130" s="407" t="s">
        <v>880</v>
      </c>
      <c r="H130" s="407"/>
      <c r="I130" s="407"/>
      <c r="J130" s="407"/>
      <c r="K130" s="60"/>
      <c r="L130" s="60"/>
      <c r="M130" s="163" t="s">
        <v>31</v>
      </c>
      <c r="N130" s="163"/>
      <c r="O130" s="163"/>
      <c r="P130" s="163"/>
      <c r="Q130" s="407" t="s">
        <v>882</v>
      </c>
      <c r="R130" s="407"/>
      <c r="S130" s="407"/>
      <c r="T130" s="407"/>
      <c r="U130" s="407"/>
      <c r="V130" s="407"/>
      <c r="W130" s="407"/>
      <c r="X130" s="1"/>
      <c r="Z130" s="1"/>
      <c r="AA130" s="1"/>
      <c r="AB130" s="1"/>
      <c r="AC130" s="1"/>
      <c r="AD130" s="1"/>
      <c r="AE130" s="1"/>
      <c r="AF130" s="1"/>
      <c r="AG130" s="1"/>
    </row>
    <row r="131" spans="1:33" s="3" customFormat="1" ht="5.25" customHeight="1">
      <c r="A131" s="60"/>
      <c r="B131" s="60"/>
      <c r="C131" s="60"/>
      <c r="D131" s="60"/>
      <c r="E131" s="60"/>
      <c r="F131" s="60"/>
      <c r="G131" s="60"/>
      <c r="H131" s="60"/>
      <c r="I131" s="60"/>
      <c r="J131" s="60"/>
      <c r="K131" s="60"/>
      <c r="L131" s="60"/>
      <c r="M131" s="60"/>
      <c r="N131" s="60"/>
      <c r="O131" s="60"/>
      <c r="P131" s="60"/>
      <c r="Q131" s="60"/>
      <c r="R131" s="60"/>
      <c r="S131" s="60"/>
      <c r="T131" s="60"/>
      <c r="U131" s="60"/>
      <c r="V131" s="60"/>
      <c r="W131" s="17"/>
      <c r="X131" s="1"/>
      <c r="Z131" s="1"/>
      <c r="AA131" s="1"/>
      <c r="AB131" s="1"/>
      <c r="AC131" s="1"/>
      <c r="AD131" s="1"/>
      <c r="AE131" s="1"/>
      <c r="AF131" s="1"/>
      <c r="AG131" s="1"/>
    </row>
    <row r="132" spans="1:33" s="3" customFormat="1" ht="15.75" customHeight="1">
      <c r="C132" s="163" t="s">
        <v>32</v>
      </c>
      <c r="D132" s="163"/>
      <c r="E132" s="163"/>
      <c r="F132" s="163"/>
      <c r="H132" s="60"/>
      <c r="I132" s="60"/>
      <c r="J132" s="60"/>
      <c r="O132" s="163" t="s">
        <v>33</v>
      </c>
      <c r="P132" s="163"/>
      <c r="Q132" s="163"/>
      <c r="R132" s="163"/>
      <c r="S132" s="163"/>
      <c r="T132" s="163"/>
      <c r="U132" s="163"/>
      <c r="V132" s="163"/>
      <c r="W132" s="11"/>
      <c r="X132" s="1"/>
      <c r="Z132" s="1"/>
      <c r="AA132" s="1"/>
      <c r="AB132" s="1"/>
      <c r="AC132" s="1"/>
      <c r="AD132" s="1"/>
      <c r="AE132" s="1"/>
      <c r="AF132" s="1"/>
      <c r="AG132" s="1"/>
    </row>
    <row r="133" spans="1:33" s="3" customFormat="1" ht="24.75" customHeight="1">
      <c r="A133" s="60"/>
      <c r="B133" s="60"/>
      <c r="C133" s="409">
        <v>1</v>
      </c>
      <c r="D133" s="60"/>
      <c r="E133" s="183">
        <v>2024</v>
      </c>
      <c r="F133" s="183"/>
      <c r="H133" s="60"/>
      <c r="I133" s="60"/>
      <c r="J133" s="60"/>
      <c r="O133" s="410">
        <v>48</v>
      </c>
      <c r="P133" s="410"/>
      <c r="Q133" s="410"/>
      <c r="R133" s="410"/>
      <c r="S133" s="410"/>
      <c r="T133" s="410"/>
      <c r="U133" s="410"/>
      <c r="V133" s="410"/>
      <c r="X133" s="1"/>
      <c r="Z133" s="1"/>
      <c r="AA133" s="1"/>
      <c r="AB133" s="1"/>
      <c r="AC133" s="1"/>
      <c r="AD133" s="1"/>
      <c r="AE133" s="1"/>
      <c r="AF133" s="1"/>
      <c r="AG133" s="1"/>
    </row>
    <row r="134" spans="1:33" s="19" customFormat="1" ht="12" customHeight="1">
      <c r="C134" s="411" t="s">
        <v>34</v>
      </c>
      <c r="D134" s="412"/>
      <c r="E134" s="413" t="s">
        <v>35</v>
      </c>
      <c r="F134" s="413"/>
      <c r="G134" s="412"/>
      <c r="I134" s="412"/>
      <c r="J134" s="412"/>
      <c r="K134" s="412"/>
      <c r="L134" s="412"/>
      <c r="M134" s="412"/>
      <c r="N134" s="412"/>
      <c r="O134" s="411"/>
      <c r="P134" s="411"/>
      <c r="Q134" s="411"/>
      <c r="R134" s="411"/>
      <c r="S134" s="411"/>
      <c r="T134" s="411"/>
      <c r="U134" s="411"/>
      <c r="V134" s="411"/>
      <c r="W134" s="22"/>
      <c r="X134" s="23"/>
      <c r="Z134" s="23"/>
      <c r="AA134" s="23"/>
      <c r="AB134" s="23"/>
      <c r="AC134" s="23"/>
      <c r="AD134" s="23"/>
      <c r="AE134" s="23"/>
      <c r="AF134" s="23"/>
      <c r="AG134" s="23"/>
    </row>
    <row r="135" spans="1:33" s="3" customFormat="1" ht="3" customHeight="1">
      <c r="A135" s="60"/>
      <c r="B135" s="60"/>
      <c r="C135" s="60"/>
      <c r="D135" s="60"/>
      <c r="E135" s="60"/>
      <c r="F135" s="60"/>
      <c r="G135" s="60"/>
      <c r="H135" s="60"/>
      <c r="I135" s="60"/>
      <c r="J135" s="60"/>
      <c r="K135" s="60"/>
      <c r="L135" s="60"/>
      <c r="M135" s="60"/>
      <c r="N135" s="60"/>
      <c r="O135" s="60"/>
      <c r="P135" s="60"/>
      <c r="Q135" s="60"/>
      <c r="R135" s="60"/>
      <c r="S135" s="60"/>
      <c r="T135" s="60"/>
      <c r="U135" s="60"/>
      <c r="V135" s="60"/>
      <c r="W135" s="11"/>
      <c r="X135" s="1"/>
      <c r="Z135" s="1"/>
      <c r="AA135" s="1"/>
      <c r="AB135" s="1"/>
      <c r="AC135" s="1"/>
      <c r="AD135" s="1"/>
      <c r="AE135" s="1"/>
      <c r="AF135" s="1"/>
      <c r="AG135" s="1"/>
    </row>
    <row r="136" spans="1:33" s="3" customFormat="1" ht="20.25" customHeight="1">
      <c r="A136" s="186" t="s">
        <v>36</v>
      </c>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
      <c r="Z136" s="1"/>
      <c r="AA136" s="1"/>
      <c r="AB136" s="1"/>
      <c r="AC136" s="1"/>
      <c r="AD136" s="1"/>
      <c r="AE136" s="1"/>
      <c r="AF136" s="1"/>
      <c r="AG136" s="1"/>
    </row>
    <row r="137" spans="1:33" s="3" customFormat="1" ht="15.75" customHeight="1">
      <c r="A137" s="171" t="s">
        <v>37</v>
      </c>
      <c r="B137" s="172"/>
      <c r="C137" s="163" t="s">
        <v>25</v>
      </c>
      <c r="D137" s="163"/>
      <c r="E137" s="175" t="s">
        <v>38</v>
      </c>
      <c r="F137" s="164" t="s">
        <v>39</v>
      </c>
      <c r="G137" s="165"/>
      <c r="H137" s="165"/>
      <c r="I137" s="165"/>
      <c r="J137" s="165"/>
      <c r="K137" s="165"/>
      <c r="L137" s="165"/>
      <c r="M137" s="165"/>
      <c r="N137" s="165"/>
      <c r="O137" s="165"/>
      <c r="P137" s="165"/>
      <c r="Q137" s="165"/>
      <c r="R137" s="165"/>
      <c r="S137" s="165"/>
      <c r="T137" s="166"/>
      <c r="U137" s="76"/>
      <c r="V137" s="177" t="s">
        <v>40</v>
      </c>
      <c r="W137" s="163" t="s">
        <v>41</v>
      </c>
      <c r="X137" s="1"/>
      <c r="Z137" s="1"/>
      <c r="AA137" s="1"/>
      <c r="AB137" s="1"/>
      <c r="AC137" s="1"/>
      <c r="AD137" s="1"/>
      <c r="AE137" s="1"/>
      <c r="AF137" s="1"/>
      <c r="AG137" s="1"/>
    </row>
    <row r="138" spans="1:33" ht="18.75" customHeight="1">
      <c r="A138" s="173"/>
      <c r="B138" s="174"/>
      <c r="C138" s="163"/>
      <c r="D138" s="163"/>
      <c r="E138" s="176"/>
      <c r="F138" s="179" t="s">
        <v>42</v>
      </c>
      <c r="G138" s="180"/>
      <c r="H138" s="181"/>
      <c r="I138" s="25" t="s">
        <v>43</v>
      </c>
      <c r="J138" s="25" t="s">
        <v>44</v>
      </c>
      <c r="K138" s="25" t="s">
        <v>45</v>
      </c>
      <c r="L138" s="25" t="s">
        <v>46</v>
      </c>
      <c r="M138" s="25" t="s">
        <v>47</v>
      </c>
      <c r="N138" s="25" t="s">
        <v>48</v>
      </c>
      <c r="O138" s="25" t="s">
        <v>49</v>
      </c>
      <c r="P138" s="25" t="s">
        <v>50</v>
      </c>
      <c r="Q138" s="25" t="s">
        <v>51</v>
      </c>
      <c r="R138" s="25" t="s">
        <v>52</v>
      </c>
      <c r="S138" s="25" t="s">
        <v>53</v>
      </c>
      <c r="T138" s="25" t="s">
        <v>54</v>
      </c>
      <c r="U138" s="26"/>
      <c r="V138" s="178"/>
      <c r="W138" s="163"/>
    </row>
    <row r="139" spans="1:33" ht="29.25" customHeight="1">
      <c r="A139" s="167" t="s">
        <v>55</v>
      </c>
      <c r="B139" s="167"/>
      <c r="C139" s="182" t="s">
        <v>1081</v>
      </c>
      <c r="D139" s="182"/>
      <c r="E139" s="27" t="s">
        <v>1090</v>
      </c>
      <c r="F139" s="149" t="s">
        <v>56</v>
      </c>
      <c r="G139" s="150"/>
      <c r="H139" s="151"/>
      <c r="I139" s="59">
        <f>+I219+I221+I223+I225</f>
        <v>4</v>
      </c>
      <c r="J139" s="59">
        <f t="shared" ref="J139:T139" si="6">+J219+J221+J223+J225</f>
        <v>4</v>
      </c>
      <c r="K139" s="59">
        <f t="shared" si="6"/>
        <v>4</v>
      </c>
      <c r="L139" s="59">
        <f t="shared" si="6"/>
        <v>4</v>
      </c>
      <c r="M139" s="59">
        <f t="shared" si="6"/>
        <v>4</v>
      </c>
      <c r="N139" s="59">
        <f t="shared" si="6"/>
        <v>4</v>
      </c>
      <c r="O139" s="59">
        <f t="shared" si="6"/>
        <v>4</v>
      </c>
      <c r="P139" s="59">
        <f t="shared" si="6"/>
        <v>4</v>
      </c>
      <c r="Q139" s="59">
        <f t="shared" si="6"/>
        <v>4</v>
      </c>
      <c r="R139" s="59">
        <f t="shared" si="6"/>
        <v>4</v>
      </c>
      <c r="S139" s="59">
        <f t="shared" si="6"/>
        <v>4</v>
      </c>
      <c r="T139" s="59">
        <f t="shared" si="6"/>
        <v>4</v>
      </c>
      <c r="U139" s="30"/>
      <c r="V139" s="77">
        <f>IF(SUM(I139:T139)=0,"",SUM(I139:T139))</f>
        <v>48</v>
      </c>
      <c r="W139" s="142">
        <f>IF(ISERROR(V144/V139)=TRUE,"",(V144/V139))</f>
        <v>1</v>
      </c>
      <c r="Y139" s="1"/>
    </row>
    <row r="140" spans="1:33" ht="30" customHeight="1">
      <c r="A140" s="167" t="s">
        <v>57</v>
      </c>
      <c r="B140" s="167"/>
      <c r="C140" s="182"/>
      <c r="D140" s="182"/>
      <c r="E140" s="27"/>
      <c r="F140" s="149" t="s">
        <v>58</v>
      </c>
      <c r="G140" s="150"/>
      <c r="H140" s="151"/>
      <c r="I140" s="30"/>
      <c r="J140" s="30"/>
      <c r="K140" s="30"/>
      <c r="L140" s="30"/>
      <c r="M140" s="30"/>
      <c r="N140" s="30"/>
      <c r="O140" s="30"/>
      <c r="P140" s="30"/>
      <c r="Q140" s="30"/>
      <c r="R140" s="30"/>
      <c r="S140" s="30"/>
      <c r="T140" s="30"/>
      <c r="U140" s="30"/>
      <c r="V140" s="77" t="str">
        <f>IF(SUM(I140:T140)=0,"",SUM(I140:T140))</f>
        <v/>
      </c>
      <c r="W140" s="142"/>
      <c r="Y140" s="1"/>
      <c r="AA140" s="3"/>
    </row>
    <row r="141" spans="1:33" ht="17.25" customHeight="1">
      <c r="A141" s="170" t="s">
        <v>59</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row>
    <row r="142" spans="1:33" s="3" customFormat="1" ht="15.75" customHeight="1">
      <c r="A142" s="171" t="s">
        <v>37</v>
      </c>
      <c r="B142" s="172"/>
      <c r="C142" s="163" t="s">
        <v>25</v>
      </c>
      <c r="D142" s="163"/>
      <c r="E142" s="175" t="s">
        <v>38</v>
      </c>
      <c r="F142" s="164" t="s">
        <v>39</v>
      </c>
      <c r="G142" s="165"/>
      <c r="H142" s="165"/>
      <c r="I142" s="165"/>
      <c r="J142" s="165"/>
      <c r="K142" s="165"/>
      <c r="L142" s="165"/>
      <c r="M142" s="165"/>
      <c r="N142" s="165"/>
      <c r="O142" s="165"/>
      <c r="P142" s="165"/>
      <c r="Q142" s="165"/>
      <c r="R142" s="165"/>
      <c r="S142" s="165"/>
      <c r="T142" s="166"/>
      <c r="U142" s="24"/>
      <c r="V142" s="177" t="s">
        <v>40</v>
      </c>
      <c r="W142" s="163" t="s">
        <v>60</v>
      </c>
      <c r="X142" s="1"/>
      <c r="Z142" s="1"/>
      <c r="AA142" s="1"/>
      <c r="AB142" s="1"/>
      <c r="AC142" s="1"/>
      <c r="AD142" s="1"/>
      <c r="AE142" s="1"/>
      <c r="AF142" s="1"/>
      <c r="AG142" s="1"/>
    </row>
    <row r="143" spans="1:33" ht="18.75" customHeight="1">
      <c r="A143" s="173"/>
      <c r="B143" s="174"/>
      <c r="C143" s="163"/>
      <c r="D143" s="163"/>
      <c r="E143" s="176"/>
      <c r="F143" s="179" t="s">
        <v>59</v>
      </c>
      <c r="G143" s="180"/>
      <c r="H143" s="181"/>
      <c r="I143" s="25" t="s">
        <v>43</v>
      </c>
      <c r="J143" s="25" t="s">
        <v>44</v>
      </c>
      <c r="K143" s="25" t="s">
        <v>45</v>
      </c>
      <c r="L143" s="25" t="s">
        <v>46</v>
      </c>
      <c r="M143" s="25" t="s">
        <v>47</v>
      </c>
      <c r="N143" s="25" t="s">
        <v>48</v>
      </c>
      <c r="O143" s="25" t="s">
        <v>49</v>
      </c>
      <c r="P143" s="25" t="s">
        <v>50</v>
      </c>
      <c r="Q143" s="25" t="s">
        <v>51</v>
      </c>
      <c r="R143" s="25" t="s">
        <v>52</v>
      </c>
      <c r="S143" s="25" t="s">
        <v>53</v>
      </c>
      <c r="T143" s="25" t="s">
        <v>54</v>
      </c>
      <c r="U143" s="26"/>
      <c r="V143" s="178"/>
      <c r="W143" s="163"/>
    </row>
    <row r="144" spans="1:33" ht="29.25" customHeight="1">
      <c r="A144" s="167" t="s">
        <v>55</v>
      </c>
      <c r="B144" s="167"/>
      <c r="C144" s="168" t="str">
        <f>IF(C139=0,"",C139)</f>
        <v>Asesorías a las dependencias de la Administración Pública Municipal a efecto de que su actuar se ajuste a la normatividad aplicable.</v>
      </c>
      <c r="D144" s="169"/>
      <c r="E144" s="79" t="str">
        <f>IF(E139=0,"",E139)</f>
        <v>Informes</v>
      </c>
      <c r="F144" s="149" t="s">
        <v>61</v>
      </c>
      <c r="G144" s="150"/>
      <c r="H144" s="151"/>
      <c r="I144" s="59">
        <f>+I220+I222+I224+I226</f>
        <v>4</v>
      </c>
      <c r="J144" s="59">
        <f t="shared" ref="J144:T144" si="7">+J220+J222+J224+J226</f>
        <v>4</v>
      </c>
      <c r="K144" s="59">
        <f t="shared" si="7"/>
        <v>4</v>
      </c>
      <c r="L144" s="59">
        <f t="shared" si="7"/>
        <v>4</v>
      </c>
      <c r="M144" s="59">
        <f t="shared" si="7"/>
        <v>4</v>
      </c>
      <c r="N144" s="59">
        <f t="shared" si="7"/>
        <v>4</v>
      </c>
      <c r="O144" s="59">
        <f t="shared" si="7"/>
        <v>4</v>
      </c>
      <c r="P144" s="59">
        <f t="shared" si="7"/>
        <v>4</v>
      </c>
      <c r="Q144" s="59">
        <f t="shared" si="7"/>
        <v>4</v>
      </c>
      <c r="R144" s="59">
        <f t="shared" si="7"/>
        <v>4</v>
      </c>
      <c r="S144" s="59">
        <f t="shared" si="7"/>
        <v>4</v>
      </c>
      <c r="T144" s="59">
        <f t="shared" si="7"/>
        <v>4</v>
      </c>
      <c r="U144" s="30"/>
      <c r="V144" s="77">
        <f>IF(SUM(I144:T144)=0,"",SUM(I144:T144))</f>
        <v>48</v>
      </c>
      <c r="W144" s="142">
        <f>IF(ISERROR(V144/V139)=TRUE,"",(V144/V139))</f>
        <v>1</v>
      </c>
      <c r="Y144" s="1"/>
    </row>
    <row r="145" spans="1:33" ht="30" customHeight="1">
      <c r="A145" s="167" t="s">
        <v>57</v>
      </c>
      <c r="B145" s="167"/>
      <c r="C145" s="168" t="str">
        <f>IF(C140=0,"",C140)</f>
        <v/>
      </c>
      <c r="D145" s="169"/>
      <c r="E145" s="79" t="str">
        <f>IF(E140=0,"",E140)</f>
        <v/>
      </c>
      <c r="F145" s="149" t="s">
        <v>62</v>
      </c>
      <c r="G145" s="150"/>
      <c r="H145" s="151"/>
      <c r="I145" s="30"/>
      <c r="J145" s="30"/>
      <c r="K145" s="30"/>
      <c r="L145" s="30"/>
      <c r="M145" s="30"/>
      <c r="N145" s="30"/>
      <c r="O145" s="30"/>
      <c r="P145" s="30"/>
      <c r="Q145" s="30"/>
      <c r="R145" s="30"/>
      <c r="S145" s="30"/>
      <c r="T145" s="30"/>
      <c r="U145" s="30"/>
      <c r="V145" s="77" t="str">
        <f>IF(SUM(I145:T145)=0,"",SUM(I145:T145))</f>
        <v/>
      </c>
      <c r="W145" s="142"/>
      <c r="Y145" s="1"/>
      <c r="AA145" s="3"/>
    </row>
    <row r="146" spans="1:33" ht="5.25" customHeight="1">
      <c r="A146" s="414"/>
      <c r="B146" s="414"/>
      <c r="C146" s="414"/>
      <c r="D146" s="415"/>
      <c r="E146" s="415"/>
      <c r="F146" s="33"/>
      <c r="G146" s="33"/>
      <c r="H146" s="33"/>
      <c r="I146" s="415"/>
      <c r="J146" s="416"/>
      <c r="K146" s="416"/>
      <c r="L146" s="416"/>
      <c r="M146" s="416"/>
      <c r="N146" s="416"/>
      <c r="O146" s="416"/>
      <c r="P146" s="416"/>
      <c r="Q146" s="416"/>
      <c r="R146" s="416"/>
      <c r="S146" s="416"/>
      <c r="T146" s="416"/>
      <c r="U146" s="416"/>
      <c r="V146" s="417"/>
      <c r="W146" s="36"/>
    </row>
    <row r="147" spans="1:33" ht="16.5" customHeight="1">
      <c r="A147" s="418" t="s">
        <v>63</v>
      </c>
      <c r="B147" s="418"/>
      <c r="C147" s="418"/>
      <c r="D147" s="418"/>
      <c r="E147" s="418"/>
      <c r="F147" s="418"/>
      <c r="G147" s="418"/>
      <c r="H147" s="418"/>
      <c r="I147" s="418"/>
      <c r="J147" s="418"/>
      <c r="K147" s="418"/>
      <c r="L147" s="418"/>
      <c r="M147" s="418"/>
      <c r="N147" s="418"/>
      <c r="O147" s="418"/>
      <c r="P147" s="418"/>
      <c r="Q147" s="418"/>
      <c r="R147" s="418"/>
      <c r="S147" s="418"/>
      <c r="T147" s="418"/>
      <c r="U147" s="418"/>
      <c r="V147" s="418"/>
      <c r="W147" s="38">
        <f>IF(ISERROR(V144/V139)=TRUE,"",(V144/V139))</f>
        <v>1</v>
      </c>
    </row>
    <row r="148" spans="1:33" ht="6.75" customHeight="1">
      <c r="A148" s="419"/>
      <c r="B148" s="419"/>
      <c r="C148" s="419"/>
      <c r="D148" s="419"/>
      <c r="E148" s="419"/>
      <c r="F148" s="419"/>
      <c r="G148" s="419"/>
      <c r="H148" s="419"/>
      <c r="I148" s="419"/>
      <c r="J148" s="419"/>
      <c r="K148" s="419"/>
      <c r="L148" s="419"/>
      <c r="M148" s="419"/>
      <c r="N148" s="419"/>
      <c r="O148" s="419"/>
      <c r="P148" s="419"/>
      <c r="Q148" s="419"/>
      <c r="R148" s="419"/>
      <c r="S148" s="419"/>
      <c r="T148" s="419"/>
      <c r="U148" s="419"/>
      <c r="V148" s="419"/>
      <c r="W148" s="39"/>
    </row>
    <row r="149" spans="1:33" s="3" customFormat="1" ht="33" customHeight="1">
      <c r="A149" s="153" t="s">
        <v>64</v>
      </c>
      <c r="B149" s="420"/>
      <c r="C149" s="420"/>
      <c r="D149" s="420"/>
      <c r="E149" s="420"/>
      <c r="F149" s="421"/>
      <c r="G149" s="422"/>
      <c r="H149" s="422"/>
      <c r="I149" s="422"/>
      <c r="J149" s="422"/>
      <c r="K149" s="422"/>
      <c r="L149" s="422"/>
      <c r="M149" s="422"/>
      <c r="N149" s="422"/>
      <c r="O149" s="422"/>
      <c r="P149" s="422"/>
      <c r="Q149" s="422"/>
      <c r="R149" s="422"/>
      <c r="S149" s="422"/>
      <c r="T149" s="422"/>
      <c r="U149" s="422"/>
      <c r="V149" s="422"/>
      <c r="W149" s="423"/>
      <c r="X149" s="1"/>
      <c r="Z149" s="1"/>
      <c r="AA149" s="1"/>
      <c r="AB149" s="1"/>
      <c r="AC149" s="1"/>
      <c r="AD149" s="1"/>
      <c r="AE149" s="1"/>
      <c r="AF149" s="1"/>
      <c r="AG149" s="1"/>
    </row>
    <row r="150" spans="1:33" s="3" customFormat="1" ht="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1"/>
      <c r="Z150" s="1"/>
      <c r="AA150" s="1"/>
      <c r="AB150" s="1"/>
      <c r="AC150" s="1"/>
      <c r="AD150" s="1"/>
      <c r="AE150" s="1"/>
      <c r="AF150" s="1"/>
      <c r="AG150" s="1"/>
    </row>
    <row r="151" spans="1:33" s="13" customFormat="1" ht="48" customHeight="1">
      <c r="A151" s="163" t="s">
        <v>69</v>
      </c>
      <c r="B151" s="163"/>
      <c r="C151" s="398" t="s">
        <v>1084</v>
      </c>
      <c r="D151" s="399"/>
      <c r="E151" s="399"/>
      <c r="F151" s="399"/>
      <c r="G151" s="399"/>
      <c r="H151" s="399"/>
      <c r="I151" s="399"/>
      <c r="J151" s="399"/>
      <c r="K151" s="399"/>
      <c r="L151" s="399"/>
      <c r="M151" s="399"/>
      <c r="N151" s="399"/>
      <c r="O151" s="399"/>
      <c r="P151" s="399"/>
      <c r="Q151" s="399"/>
      <c r="R151" s="399"/>
      <c r="S151" s="399"/>
      <c r="T151" s="399"/>
      <c r="U151" s="399"/>
      <c r="V151" s="399"/>
      <c r="W151" s="400"/>
      <c r="X151" s="12"/>
      <c r="Z151" s="12"/>
      <c r="AA151" s="12"/>
      <c r="AB151" s="12"/>
      <c r="AC151" s="12"/>
      <c r="AD151" s="12"/>
      <c r="AE151" s="12"/>
      <c r="AF151" s="12"/>
      <c r="AG151" s="12"/>
    </row>
    <row r="152" spans="1:33" s="3" customFormat="1" ht="6"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1"/>
      <c r="Z152" s="1"/>
      <c r="AA152" s="1"/>
      <c r="AB152" s="1"/>
      <c r="AC152" s="1"/>
      <c r="AD152" s="1"/>
      <c r="AE152" s="1"/>
      <c r="AF152" s="1"/>
      <c r="AG152" s="1"/>
    </row>
    <row r="153" spans="1:33" s="3" customFormat="1" ht="13.5" customHeight="1">
      <c r="A153" s="401" t="s">
        <v>24</v>
      </c>
      <c r="B153" s="402"/>
      <c r="C153" s="402"/>
      <c r="D153" s="402"/>
      <c r="E153" s="402"/>
      <c r="F153" s="402"/>
      <c r="G153" s="402"/>
      <c r="H153" s="402"/>
      <c r="I153" s="402"/>
      <c r="J153" s="402"/>
      <c r="K153" s="402"/>
      <c r="L153" s="402"/>
      <c r="M153" s="402"/>
      <c r="N153" s="402"/>
      <c r="O153" s="402"/>
      <c r="P153" s="402"/>
      <c r="Q153" s="402"/>
      <c r="R153" s="402"/>
      <c r="S153" s="402"/>
      <c r="T153" s="402"/>
      <c r="U153" s="402"/>
      <c r="V153" s="402"/>
      <c r="W153" s="403"/>
      <c r="X153" s="1"/>
      <c r="Z153" s="1"/>
      <c r="AA153" s="1"/>
      <c r="AB153" s="1"/>
      <c r="AC153" s="1"/>
      <c r="AD153" s="1"/>
      <c r="AE153" s="1"/>
      <c r="AF153" s="1"/>
      <c r="AG153" s="1"/>
    </row>
    <row r="154" spans="1:33" s="3" customFormat="1" ht="4.5" customHeight="1">
      <c r="A154" s="60"/>
      <c r="B154" s="60"/>
      <c r="C154" s="60"/>
      <c r="D154" s="60"/>
      <c r="E154" s="60"/>
      <c r="F154" s="60"/>
      <c r="G154" s="60"/>
      <c r="H154" s="60"/>
      <c r="I154" s="60"/>
      <c r="J154" s="60"/>
      <c r="K154" s="60"/>
      <c r="L154" s="60"/>
      <c r="M154" s="60"/>
      <c r="N154" s="60"/>
      <c r="O154" s="60"/>
      <c r="P154" s="60"/>
      <c r="Q154" s="60"/>
      <c r="R154" s="60"/>
      <c r="S154" s="60"/>
      <c r="T154" s="60"/>
      <c r="U154" s="60"/>
      <c r="V154" s="60"/>
      <c r="W154" s="11"/>
      <c r="X154" s="1"/>
      <c r="Z154" s="1"/>
      <c r="AA154" s="1"/>
      <c r="AB154" s="1"/>
      <c r="AC154" s="1"/>
      <c r="AD154" s="1"/>
      <c r="AE154" s="1"/>
      <c r="AF154" s="1"/>
      <c r="AG154" s="1"/>
    </row>
    <row r="155" spans="1:33" s="3" customFormat="1" ht="30" customHeight="1">
      <c r="A155" s="163" t="s">
        <v>25</v>
      </c>
      <c r="B155" s="163"/>
      <c r="C155" s="404" t="s">
        <v>1085</v>
      </c>
      <c r="D155" s="404"/>
      <c r="E155" s="404"/>
      <c r="F155" s="404"/>
      <c r="G155" s="404"/>
      <c r="H155" s="404"/>
      <c r="I155" s="404"/>
      <c r="J155" s="404"/>
      <c r="K155" s="404"/>
      <c r="L155" s="404"/>
      <c r="M155" s="404"/>
      <c r="N155" s="404"/>
      <c r="O155" s="404"/>
      <c r="P155" s="404"/>
      <c r="Q155" s="404"/>
      <c r="R155" s="404"/>
      <c r="S155" s="404"/>
      <c r="T155" s="404"/>
      <c r="U155" s="404"/>
      <c r="V155" s="404"/>
      <c r="W155" s="404"/>
      <c r="X155" s="1"/>
      <c r="Z155" s="1"/>
      <c r="AA155" s="1"/>
      <c r="AB155" s="1"/>
      <c r="AC155" s="1"/>
      <c r="AD155" s="1"/>
      <c r="AE155" s="1"/>
      <c r="AF155" s="1"/>
      <c r="AG155" s="1"/>
    </row>
    <row r="156" spans="1:33" s="3" customFormat="1" ht="3.75" customHeight="1">
      <c r="A156" s="405"/>
      <c r="B156" s="60"/>
      <c r="C156" s="60"/>
      <c r="D156" s="60"/>
      <c r="E156" s="60"/>
      <c r="F156" s="60"/>
      <c r="I156" s="60"/>
      <c r="J156" s="60"/>
      <c r="K156" s="60"/>
      <c r="L156" s="60"/>
      <c r="M156" s="60"/>
      <c r="N156" s="60"/>
      <c r="O156" s="60"/>
      <c r="P156" s="60"/>
      <c r="Q156" s="60"/>
      <c r="R156" s="60"/>
      <c r="S156" s="60"/>
      <c r="T156" s="60"/>
      <c r="U156" s="60"/>
      <c r="V156" s="60"/>
      <c r="W156" s="11"/>
      <c r="X156" s="1"/>
      <c r="Z156" s="1"/>
      <c r="AA156" s="1"/>
      <c r="AB156" s="1"/>
      <c r="AC156" s="1"/>
      <c r="AD156" s="1"/>
      <c r="AE156" s="1"/>
      <c r="AF156" s="1"/>
      <c r="AG156" s="1"/>
    </row>
    <row r="157" spans="1:33" s="3" customFormat="1" ht="27" customHeight="1">
      <c r="A157" s="164" t="s">
        <v>26</v>
      </c>
      <c r="B157" s="166"/>
      <c r="C157" s="406" t="s">
        <v>877</v>
      </c>
      <c r="D157" s="60"/>
      <c r="E157" s="163" t="s">
        <v>27</v>
      </c>
      <c r="F157" s="163"/>
      <c r="G157" s="407" t="s">
        <v>890</v>
      </c>
      <c r="H157" s="407"/>
      <c r="I157" s="407"/>
      <c r="J157" s="407"/>
      <c r="K157" s="60"/>
      <c r="L157" s="60"/>
      <c r="M157" s="163" t="s">
        <v>28</v>
      </c>
      <c r="N157" s="163"/>
      <c r="O157" s="163"/>
      <c r="P157" s="163"/>
      <c r="Q157" s="407" t="s">
        <v>1086</v>
      </c>
      <c r="R157" s="407"/>
      <c r="S157" s="407"/>
      <c r="T157" s="407"/>
      <c r="U157" s="407"/>
      <c r="V157" s="407"/>
      <c r="W157" s="407"/>
      <c r="X157" s="1"/>
      <c r="Z157" s="1"/>
      <c r="AA157" s="1"/>
      <c r="AB157" s="1"/>
      <c r="AC157" s="1"/>
      <c r="AD157" s="1"/>
      <c r="AE157" s="1"/>
      <c r="AF157" s="1"/>
      <c r="AG157" s="1"/>
    </row>
    <row r="158" spans="1:33" s="3" customFormat="1" ht="5.25" customHeight="1">
      <c r="A158" s="405"/>
      <c r="B158" s="60"/>
      <c r="C158" s="60"/>
      <c r="D158" s="60"/>
      <c r="E158" s="60"/>
      <c r="F158" s="60"/>
      <c r="I158" s="60"/>
      <c r="J158" s="60"/>
      <c r="K158" s="60"/>
      <c r="L158" s="60"/>
      <c r="M158" s="60"/>
      <c r="N158" s="60"/>
      <c r="O158" s="60"/>
      <c r="P158" s="60"/>
      <c r="Q158" s="60"/>
      <c r="R158" s="60"/>
      <c r="S158" s="60"/>
      <c r="T158" s="60"/>
      <c r="U158" s="60"/>
      <c r="V158" s="60"/>
      <c r="W158" s="11"/>
      <c r="X158" s="1"/>
      <c r="Z158" s="1"/>
      <c r="AA158" s="1"/>
      <c r="AB158" s="1"/>
      <c r="AC158" s="1"/>
      <c r="AD158" s="1"/>
      <c r="AE158" s="1"/>
      <c r="AF158" s="1"/>
      <c r="AG158" s="1"/>
    </row>
    <row r="159" spans="1:33" s="3" customFormat="1" ht="27" customHeight="1">
      <c r="A159" s="164" t="s">
        <v>29</v>
      </c>
      <c r="B159" s="166"/>
      <c r="C159" s="408" t="s">
        <v>878</v>
      </c>
      <c r="D159" s="60"/>
      <c r="E159" s="164" t="s">
        <v>30</v>
      </c>
      <c r="F159" s="166"/>
      <c r="G159" s="407" t="s">
        <v>880</v>
      </c>
      <c r="H159" s="407"/>
      <c r="I159" s="407"/>
      <c r="J159" s="407"/>
      <c r="K159" s="60"/>
      <c r="L159" s="60"/>
      <c r="M159" s="163" t="s">
        <v>31</v>
      </c>
      <c r="N159" s="163"/>
      <c r="O159" s="163"/>
      <c r="P159" s="163"/>
      <c r="Q159" s="407" t="s">
        <v>882</v>
      </c>
      <c r="R159" s="407"/>
      <c r="S159" s="407"/>
      <c r="T159" s="407"/>
      <c r="U159" s="407"/>
      <c r="V159" s="407"/>
      <c r="W159" s="407"/>
      <c r="X159" s="1"/>
      <c r="Z159" s="1"/>
      <c r="AA159" s="1"/>
      <c r="AB159" s="1"/>
      <c r="AC159" s="1"/>
      <c r="AD159" s="1"/>
      <c r="AE159" s="1"/>
      <c r="AF159" s="1"/>
      <c r="AG159" s="1"/>
    </row>
    <row r="160" spans="1:33" s="3" customFormat="1" ht="5.25" customHeight="1">
      <c r="A160" s="60"/>
      <c r="B160" s="60"/>
      <c r="C160" s="60"/>
      <c r="D160" s="60"/>
      <c r="E160" s="60"/>
      <c r="F160" s="60"/>
      <c r="G160" s="60"/>
      <c r="H160" s="60"/>
      <c r="I160" s="60"/>
      <c r="J160" s="60"/>
      <c r="K160" s="60"/>
      <c r="L160" s="60"/>
      <c r="M160" s="60"/>
      <c r="N160" s="60"/>
      <c r="O160" s="60"/>
      <c r="P160" s="60"/>
      <c r="Q160" s="60"/>
      <c r="R160" s="60"/>
      <c r="S160" s="60"/>
      <c r="T160" s="60"/>
      <c r="U160" s="60"/>
      <c r="V160" s="60"/>
      <c r="W160" s="17"/>
      <c r="X160" s="1"/>
      <c r="Z160" s="1"/>
      <c r="AA160" s="1"/>
      <c r="AB160" s="1"/>
      <c r="AC160" s="1"/>
      <c r="AD160" s="1"/>
      <c r="AE160" s="1"/>
      <c r="AF160" s="1"/>
      <c r="AG160" s="1"/>
    </row>
    <row r="161" spans="1:33" s="3" customFormat="1" ht="15.75" customHeight="1">
      <c r="C161" s="163" t="s">
        <v>32</v>
      </c>
      <c r="D161" s="163"/>
      <c r="E161" s="163"/>
      <c r="F161" s="163"/>
      <c r="H161" s="60"/>
      <c r="I161" s="60"/>
      <c r="J161" s="60"/>
      <c r="O161" s="163" t="s">
        <v>33</v>
      </c>
      <c r="P161" s="163"/>
      <c r="Q161" s="163"/>
      <c r="R161" s="163"/>
      <c r="S161" s="163"/>
      <c r="T161" s="163"/>
      <c r="U161" s="163"/>
      <c r="V161" s="163"/>
      <c r="W161" s="11"/>
      <c r="X161" s="1"/>
      <c r="Z161" s="1"/>
      <c r="AA161" s="1"/>
      <c r="AB161" s="1"/>
      <c r="AC161" s="1"/>
      <c r="AD161" s="1"/>
      <c r="AE161" s="1"/>
      <c r="AF161" s="1"/>
      <c r="AG161" s="1"/>
    </row>
    <row r="162" spans="1:33" s="3" customFormat="1" ht="24.75" customHeight="1">
      <c r="A162" s="60"/>
      <c r="B162" s="60"/>
      <c r="C162" s="409">
        <v>1</v>
      </c>
      <c r="D162" s="60"/>
      <c r="E162" s="183">
        <v>2024</v>
      </c>
      <c r="F162" s="183"/>
      <c r="H162" s="60"/>
      <c r="I162" s="60"/>
      <c r="J162" s="60"/>
      <c r="O162" s="410">
        <v>43</v>
      </c>
      <c r="P162" s="410"/>
      <c r="Q162" s="410"/>
      <c r="R162" s="410"/>
      <c r="S162" s="410"/>
      <c r="T162" s="410"/>
      <c r="U162" s="410"/>
      <c r="V162" s="410"/>
      <c r="X162" s="1"/>
      <c r="Z162" s="1"/>
      <c r="AA162" s="1"/>
      <c r="AB162" s="1"/>
      <c r="AC162" s="1"/>
      <c r="AD162" s="1"/>
      <c r="AE162" s="1"/>
      <c r="AF162" s="1"/>
      <c r="AG162" s="1"/>
    </row>
    <row r="163" spans="1:33" s="19" customFormat="1" ht="12" customHeight="1">
      <c r="C163" s="411" t="s">
        <v>34</v>
      </c>
      <c r="D163" s="412"/>
      <c r="E163" s="413" t="s">
        <v>35</v>
      </c>
      <c r="F163" s="413"/>
      <c r="G163" s="412"/>
      <c r="I163" s="412"/>
      <c r="J163" s="412"/>
      <c r="K163" s="412"/>
      <c r="L163" s="412"/>
      <c r="M163" s="412"/>
      <c r="N163" s="412"/>
      <c r="O163" s="411"/>
      <c r="P163" s="411"/>
      <c r="Q163" s="411"/>
      <c r="R163" s="411"/>
      <c r="S163" s="411"/>
      <c r="T163" s="411"/>
      <c r="U163" s="411"/>
      <c r="V163" s="411"/>
      <c r="W163" s="22"/>
      <c r="X163" s="23"/>
      <c r="Z163" s="23"/>
      <c r="AA163" s="23"/>
      <c r="AB163" s="23"/>
      <c r="AC163" s="23"/>
      <c r="AD163" s="23"/>
      <c r="AE163" s="23"/>
      <c r="AF163" s="23"/>
      <c r="AG163" s="23"/>
    </row>
    <row r="164" spans="1:33" s="3" customFormat="1" ht="3" customHeight="1">
      <c r="A164" s="60"/>
      <c r="B164" s="60"/>
      <c r="C164" s="60"/>
      <c r="D164" s="60"/>
      <c r="E164" s="60"/>
      <c r="F164" s="60"/>
      <c r="G164" s="60"/>
      <c r="H164" s="60"/>
      <c r="I164" s="60"/>
      <c r="J164" s="60"/>
      <c r="K164" s="60"/>
      <c r="L164" s="60"/>
      <c r="M164" s="60"/>
      <c r="N164" s="60"/>
      <c r="O164" s="60"/>
      <c r="P164" s="60"/>
      <c r="Q164" s="60"/>
      <c r="R164" s="60"/>
      <c r="S164" s="60"/>
      <c r="T164" s="60"/>
      <c r="U164" s="60"/>
      <c r="V164" s="60"/>
      <c r="W164" s="11"/>
      <c r="X164" s="1"/>
      <c r="Z164" s="1"/>
      <c r="AA164" s="1"/>
      <c r="AB164" s="1"/>
      <c r="AC164" s="1"/>
      <c r="AD164" s="1"/>
      <c r="AE164" s="1"/>
      <c r="AF164" s="1"/>
      <c r="AG164" s="1"/>
    </row>
    <row r="165" spans="1:33" s="3" customFormat="1" ht="20.25" customHeight="1">
      <c r="A165" s="186" t="s">
        <v>36</v>
      </c>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
      <c r="Z165" s="1"/>
      <c r="AA165" s="1"/>
      <c r="AB165" s="1"/>
      <c r="AC165" s="1"/>
      <c r="AD165" s="1"/>
      <c r="AE165" s="1"/>
      <c r="AF165" s="1"/>
      <c r="AG165" s="1"/>
    </row>
    <row r="166" spans="1:33" s="3" customFormat="1" ht="15.75" customHeight="1">
      <c r="A166" s="171" t="s">
        <v>37</v>
      </c>
      <c r="B166" s="172"/>
      <c r="C166" s="163" t="s">
        <v>25</v>
      </c>
      <c r="D166" s="163"/>
      <c r="E166" s="175" t="s">
        <v>38</v>
      </c>
      <c r="F166" s="164" t="s">
        <v>39</v>
      </c>
      <c r="G166" s="165"/>
      <c r="H166" s="165"/>
      <c r="I166" s="165"/>
      <c r="J166" s="165"/>
      <c r="K166" s="165"/>
      <c r="L166" s="165"/>
      <c r="M166" s="165"/>
      <c r="N166" s="165"/>
      <c r="O166" s="165"/>
      <c r="P166" s="165"/>
      <c r="Q166" s="165"/>
      <c r="R166" s="165"/>
      <c r="S166" s="165"/>
      <c r="T166" s="166"/>
      <c r="U166" s="76"/>
      <c r="V166" s="177" t="s">
        <v>40</v>
      </c>
      <c r="W166" s="163" t="s">
        <v>41</v>
      </c>
      <c r="X166" s="1"/>
      <c r="Z166" s="1"/>
      <c r="AA166" s="1"/>
      <c r="AB166" s="1"/>
      <c r="AC166" s="1"/>
      <c r="AD166" s="1"/>
      <c r="AE166" s="1"/>
      <c r="AF166" s="1"/>
      <c r="AG166" s="1"/>
    </row>
    <row r="167" spans="1:33" ht="18.75" customHeight="1">
      <c r="A167" s="173"/>
      <c r="B167" s="174"/>
      <c r="C167" s="163"/>
      <c r="D167" s="163"/>
      <c r="E167" s="176"/>
      <c r="F167" s="179" t="s">
        <v>42</v>
      </c>
      <c r="G167" s="180"/>
      <c r="H167" s="181"/>
      <c r="I167" s="25" t="s">
        <v>43</v>
      </c>
      <c r="J167" s="25" t="s">
        <v>44</v>
      </c>
      <c r="K167" s="25" t="s">
        <v>45</v>
      </c>
      <c r="L167" s="25" t="s">
        <v>46</v>
      </c>
      <c r="M167" s="25" t="s">
        <v>47</v>
      </c>
      <c r="N167" s="25" t="s">
        <v>48</v>
      </c>
      <c r="O167" s="25" t="s">
        <v>49</v>
      </c>
      <c r="P167" s="25" t="s">
        <v>50</v>
      </c>
      <c r="Q167" s="25" t="s">
        <v>51</v>
      </c>
      <c r="R167" s="25" t="s">
        <v>52</v>
      </c>
      <c r="S167" s="25" t="s">
        <v>53</v>
      </c>
      <c r="T167" s="25" t="s">
        <v>54</v>
      </c>
      <c r="U167" s="26"/>
      <c r="V167" s="178"/>
      <c r="W167" s="163"/>
    </row>
    <row r="168" spans="1:33" ht="29.25" customHeight="1">
      <c r="A168" s="167" t="s">
        <v>55</v>
      </c>
      <c r="B168" s="167"/>
      <c r="C168" s="182" t="s">
        <v>1084</v>
      </c>
      <c r="D168" s="182"/>
      <c r="E168" s="27" t="s">
        <v>1090</v>
      </c>
      <c r="F168" s="149" t="s">
        <v>56</v>
      </c>
      <c r="G168" s="150"/>
      <c r="H168" s="151"/>
      <c r="I168" s="59">
        <f>+I227+I229+I231+I233+I235</f>
        <v>3</v>
      </c>
      <c r="J168" s="59">
        <f t="shared" ref="J168:T168" si="8">+J227+J229+J231+J233+J235</f>
        <v>4</v>
      </c>
      <c r="K168" s="59">
        <f t="shared" si="8"/>
        <v>4</v>
      </c>
      <c r="L168" s="59">
        <f t="shared" si="8"/>
        <v>3</v>
      </c>
      <c r="M168" s="59">
        <f t="shared" si="8"/>
        <v>4</v>
      </c>
      <c r="N168" s="59">
        <f t="shared" si="8"/>
        <v>3</v>
      </c>
      <c r="O168" s="59">
        <f t="shared" si="8"/>
        <v>4</v>
      </c>
      <c r="P168" s="59">
        <f t="shared" si="8"/>
        <v>3</v>
      </c>
      <c r="Q168" s="59">
        <f t="shared" si="8"/>
        <v>5</v>
      </c>
      <c r="R168" s="59">
        <f t="shared" si="8"/>
        <v>3</v>
      </c>
      <c r="S168" s="59">
        <f t="shared" si="8"/>
        <v>4</v>
      </c>
      <c r="T168" s="59">
        <f t="shared" si="8"/>
        <v>3</v>
      </c>
      <c r="U168" s="30"/>
      <c r="V168" s="77">
        <f>IF(SUM(I168:T168)=0,"",SUM(I168:T168))</f>
        <v>43</v>
      </c>
      <c r="W168" s="142">
        <f>IF(ISERROR(V173/V168)=TRUE,"",(V173/V168))</f>
        <v>0.93023255813953487</v>
      </c>
      <c r="Y168" s="1"/>
    </row>
    <row r="169" spans="1:33" ht="30" customHeight="1">
      <c r="A169" s="167" t="s">
        <v>57</v>
      </c>
      <c r="B169" s="167"/>
      <c r="C169" s="182"/>
      <c r="D169" s="182"/>
      <c r="E169" s="27"/>
      <c r="F169" s="149" t="s">
        <v>58</v>
      </c>
      <c r="G169" s="150"/>
      <c r="H169" s="151"/>
      <c r="I169" s="30"/>
      <c r="J169" s="30"/>
      <c r="K169" s="30"/>
      <c r="L169" s="30"/>
      <c r="M169" s="30"/>
      <c r="N169" s="30"/>
      <c r="O169" s="30"/>
      <c r="P169" s="30"/>
      <c r="Q169" s="30"/>
      <c r="R169" s="30"/>
      <c r="S169" s="30"/>
      <c r="T169" s="30"/>
      <c r="U169" s="30"/>
      <c r="V169" s="77" t="str">
        <f>IF(SUM(I169:T169)=0,"",SUM(I169:T169))</f>
        <v/>
      </c>
      <c r="W169" s="142"/>
      <c r="Y169" s="1"/>
      <c r="AA169" s="3"/>
    </row>
    <row r="170" spans="1:33" ht="17.25" customHeight="1">
      <c r="A170" s="170" t="s">
        <v>59</v>
      </c>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row>
    <row r="171" spans="1:33" s="3" customFormat="1" ht="15.75" customHeight="1">
      <c r="A171" s="171" t="s">
        <v>37</v>
      </c>
      <c r="B171" s="172"/>
      <c r="C171" s="163" t="s">
        <v>25</v>
      </c>
      <c r="D171" s="163"/>
      <c r="E171" s="175" t="s">
        <v>38</v>
      </c>
      <c r="F171" s="164" t="s">
        <v>39</v>
      </c>
      <c r="G171" s="165"/>
      <c r="H171" s="165"/>
      <c r="I171" s="165"/>
      <c r="J171" s="165"/>
      <c r="K171" s="165"/>
      <c r="L171" s="165"/>
      <c r="M171" s="165"/>
      <c r="N171" s="165"/>
      <c r="O171" s="165"/>
      <c r="P171" s="165"/>
      <c r="Q171" s="165"/>
      <c r="R171" s="165"/>
      <c r="S171" s="165"/>
      <c r="T171" s="166"/>
      <c r="U171" s="24"/>
      <c r="V171" s="177" t="s">
        <v>40</v>
      </c>
      <c r="W171" s="163" t="s">
        <v>60</v>
      </c>
      <c r="X171" s="1"/>
      <c r="Z171" s="1"/>
      <c r="AA171" s="1"/>
      <c r="AB171" s="1"/>
      <c r="AC171" s="1"/>
      <c r="AD171" s="1"/>
      <c r="AE171" s="1"/>
      <c r="AF171" s="1"/>
      <c r="AG171" s="1"/>
    </row>
    <row r="172" spans="1:33" ht="18.75" customHeight="1">
      <c r="A172" s="173"/>
      <c r="B172" s="174"/>
      <c r="C172" s="163"/>
      <c r="D172" s="163"/>
      <c r="E172" s="176"/>
      <c r="F172" s="179" t="s">
        <v>59</v>
      </c>
      <c r="G172" s="180"/>
      <c r="H172" s="181"/>
      <c r="I172" s="25" t="s">
        <v>43</v>
      </c>
      <c r="J172" s="25" t="s">
        <v>44</v>
      </c>
      <c r="K172" s="25" t="s">
        <v>45</v>
      </c>
      <c r="L172" s="25" t="s">
        <v>46</v>
      </c>
      <c r="M172" s="25" t="s">
        <v>47</v>
      </c>
      <c r="N172" s="25" t="s">
        <v>48</v>
      </c>
      <c r="O172" s="25" t="s">
        <v>49</v>
      </c>
      <c r="P172" s="25" t="s">
        <v>50</v>
      </c>
      <c r="Q172" s="25" t="s">
        <v>51</v>
      </c>
      <c r="R172" s="25" t="s">
        <v>52</v>
      </c>
      <c r="S172" s="25" t="s">
        <v>53</v>
      </c>
      <c r="T172" s="25" t="s">
        <v>54</v>
      </c>
      <c r="U172" s="26"/>
      <c r="V172" s="178"/>
      <c r="W172" s="163"/>
    </row>
    <row r="173" spans="1:33" ht="29.25" customHeight="1">
      <c r="A173" s="167" t="s">
        <v>55</v>
      </c>
      <c r="B173" s="167"/>
      <c r="C173" s="168" t="str">
        <f>IF(C168=0,"",C168)</f>
        <v>Acciones para el apoyo de eventos deportivos, culturales y sociales</v>
      </c>
      <c r="D173" s="169"/>
      <c r="E173" s="79" t="str">
        <f>IF(E168=0,"",E168)</f>
        <v>Informes</v>
      </c>
      <c r="F173" s="149" t="s">
        <v>61</v>
      </c>
      <c r="G173" s="150"/>
      <c r="H173" s="151"/>
      <c r="I173" s="59">
        <f>+I228+I230+I232+I234+I236</f>
        <v>3</v>
      </c>
      <c r="J173" s="59">
        <f t="shared" ref="J173:T173" si="9">+J228+J230+J232+J234+J236</f>
        <v>4</v>
      </c>
      <c r="K173" s="59">
        <f t="shared" si="9"/>
        <v>4</v>
      </c>
      <c r="L173" s="59">
        <f t="shared" si="9"/>
        <v>3</v>
      </c>
      <c r="M173" s="59">
        <f t="shared" si="9"/>
        <v>4</v>
      </c>
      <c r="N173" s="59">
        <f t="shared" si="9"/>
        <v>3</v>
      </c>
      <c r="O173" s="59">
        <f t="shared" si="9"/>
        <v>3</v>
      </c>
      <c r="P173" s="59">
        <f t="shared" si="9"/>
        <v>2</v>
      </c>
      <c r="Q173" s="59">
        <f t="shared" si="9"/>
        <v>4</v>
      </c>
      <c r="R173" s="59">
        <f t="shared" si="9"/>
        <v>3</v>
      </c>
      <c r="S173" s="59">
        <f t="shared" si="9"/>
        <v>4</v>
      </c>
      <c r="T173" s="59">
        <f t="shared" si="9"/>
        <v>3</v>
      </c>
      <c r="U173" s="30"/>
      <c r="V173" s="77">
        <f>IF(SUM(I173:T173)=0,"",SUM(I173:T173))</f>
        <v>40</v>
      </c>
      <c r="W173" s="142">
        <f>IF(ISERROR(V173/V168)=TRUE,"",(V173/V168))</f>
        <v>0.93023255813953487</v>
      </c>
      <c r="Y173" s="1"/>
    </row>
    <row r="174" spans="1:33" ht="30" customHeight="1">
      <c r="A174" s="167" t="s">
        <v>57</v>
      </c>
      <c r="B174" s="167"/>
      <c r="C174" s="168" t="str">
        <f>IF(C169=0,"",C169)</f>
        <v/>
      </c>
      <c r="D174" s="169"/>
      <c r="E174" s="79" t="str">
        <f>IF(E169=0,"",E169)</f>
        <v/>
      </c>
      <c r="F174" s="149" t="s">
        <v>62</v>
      </c>
      <c r="G174" s="150"/>
      <c r="H174" s="151"/>
      <c r="I174" s="30"/>
      <c r="J174" s="30"/>
      <c r="K174" s="30"/>
      <c r="L174" s="30"/>
      <c r="M174" s="30"/>
      <c r="N174" s="30"/>
      <c r="O174" s="30"/>
      <c r="P174" s="30"/>
      <c r="Q174" s="30"/>
      <c r="R174" s="30"/>
      <c r="S174" s="30"/>
      <c r="T174" s="30"/>
      <c r="U174" s="30"/>
      <c r="V174" s="77" t="str">
        <f>IF(SUM(I174:T174)=0,"",SUM(I174:T174))</f>
        <v/>
      </c>
      <c r="W174" s="142"/>
      <c r="Y174" s="1"/>
      <c r="AA174" s="3"/>
    </row>
    <row r="175" spans="1:33" ht="5.25" customHeight="1">
      <c r="A175" s="414"/>
      <c r="B175" s="414"/>
      <c r="C175" s="414"/>
      <c r="D175" s="415"/>
      <c r="E175" s="415"/>
      <c r="F175" s="33"/>
      <c r="G175" s="33"/>
      <c r="H175" s="33"/>
      <c r="I175" s="415"/>
      <c r="J175" s="416"/>
      <c r="K175" s="416"/>
      <c r="L175" s="416"/>
      <c r="M175" s="416"/>
      <c r="N175" s="416"/>
      <c r="O175" s="416"/>
      <c r="P175" s="416"/>
      <c r="Q175" s="416"/>
      <c r="R175" s="416"/>
      <c r="S175" s="416"/>
      <c r="T175" s="416"/>
      <c r="U175" s="416"/>
      <c r="V175" s="417"/>
      <c r="W175" s="36"/>
    </row>
    <row r="176" spans="1:33" ht="16.5" customHeight="1">
      <c r="A176" s="418" t="s">
        <v>63</v>
      </c>
      <c r="B176" s="418"/>
      <c r="C176" s="418"/>
      <c r="D176" s="418"/>
      <c r="E176" s="418"/>
      <c r="F176" s="418"/>
      <c r="G176" s="418"/>
      <c r="H176" s="418"/>
      <c r="I176" s="418"/>
      <c r="J176" s="418"/>
      <c r="K176" s="418"/>
      <c r="L176" s="418"/>
      <c r="M176" s="418"/>
      <c r="N176" s="418"/>
      <c r="O176" s="418"/>
      <c r="P176" s="418"/>
      <c r="Q176" s="418"/>
      <c r="R176" s="418"/>
      <c r="S176" s="418"/>
      <c r="T176" s="418"/>
      <c r="U176" s="418"/>
      <c r="V176" s="418"/>
      <c r="W176" s="38">
        <f>IF(ISERROR(V173/V168)=TRUE,"",(V173/V168))</f>
        <v>0.93023255813953487</v>
      </c>
    </row>
    <row r="177" spans="1:33" ht="6.75" customHeight="1">
      <c r="A177" s="419"/>
      <c r="B177" s="419"/>
      <c r="C177" s="419"/>
      <c r="D177" s="419"/>
      <c r="E177" s="419"/>
      <c r="F177" s="419"/>
      <c r="G177" s="419"/>
      <c r="H177" s="419"/>
      <c r="I177" s="419"/>
      <c r="J177" s="419"/>
      <c r="K177" s="419"/>
      <c r="L177" s="419"/>
      <c r="M177" s="419"/>
      <c r="N177" s="419"/>
      <c r="O177" s="419"/>
      <c r="P177" s="419"/>
      <c r="Q177" s="419"/>
      <c r="R177" s="419"/>
      <c r="S177" s="419"/>
      <c r="T177" s="419"/>
      <c r="U177" s="419"/>
      <c r="V177" s="419"/>
      <c r="W177" s="39"/>
    </row>
    <row r="178" spans="1:33" s="3" customFormat="1" ht="33" customHeight="1">
      <c r="A178" s="153" t="s">
        <v>64</v>
      </c>
      <c r="B178" s="420"/>
      <c r="C178" s="420"/>
      <c r="D178" s="420"/>
      <c r="E178" s="420"/>
      <c r="F178" s="421"/>
      <c r="G178" s="422"/>
      <c r="H178" s="422"/>
      <c r="I178" s="422"/>
      <c r="J178" s="422"/>
      <c r="K178" s="422"/>
      <c r="L178" s="422"/>
      <c r="M178" s="422"/>
      <c r="N178" s="422"/>
      <c r="O178" s="422"/>
      <c r="P178" s="422"/>
      <c r="Q178" s="422"/>
      <c r="R178" s="422"/>
      <c r="S178" s="422"/>
      <c r="T178" s="422"/>
      <c r="U178" s="422"/>
      <c r="V178" s="422"/>
      <c r="W178" s="423"/>
      <c r="X178" s="1"/>
      <c r="Z178" s="1"/>
      <c r="AA178" s="1"/>
      <c r="AB178" s="1"/>
      <c r="AC178" s="1"/>
      <c r="AD178" s="1"/>
      <c r="AE178" s="1"/>
      <c r="AF178" s="1"/>
      <c r="AG178" s="1"/>
    </row>
    <row r="179" spans="1:33" s="3" customFormat="1" ht="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1"/>
      <c r="Z179" s="1"/>
      <c r="AA179" s="1"/>
      <c r="AB179" s="1"/>
      <c r="AC179" s="1"/>
      <c r="AD179" s="1"/>
      <c r="AE179" s="1"/>
      <c r="AF179" s="1"/>
      <c r="AG179" s="1"/>
    </row>
    <row r="180" spans="1:33" s="13" customFormat="1" ht="48" customHeight="1">
      <c r="A180" s="163" t="s">
        <v>70</v>
      </c>
      <c r="B180" s="163"/>
      <c r="C180" s="398" t="s">
        <v>1091</v>
      </c>
      <c r="D180" s="399"/>
      <c r="E180" s="399"/>
      <c r="F180" s="399"/>
      <c r="G180" s="399"/>
      <c r="H180" s="399"/>
      <c r="I180" s="399"/>
      <c r="J180" s="399"/>
      <c r="K180" s="399"/>
      <c r="L180" s="399"/>
      <c r="M180" s="399"/>
      <c r="N180" s="399"/>
      <c r="O180" s="399"/>
      <c r="P180" s="399"/>
      <c r="Q180" s="399"/>
      <c r="R180" s="399"/>
      <c r="S180" s="399"/>
      <c r="T180" s="399"/>
      <c r="U180" s="399"/>
      <c r="V180" s="399"/>
      <c r="W180" s="400"/>
      <c r="X180" s="12"/>
      <c r="Z180" s="12"/>
      <c r="AA180" s="12"/>
      <c r="AB180" s="12"/>
      <c r="AC180" s="12"/>
      <c r="AD180" s="12"/>
      <c r="AE180" s="12"/>
      <c r="AF180" s="12"/>
      <c r="AG180" s="12"/>
    </row>
    <row r="181" spans="1:33" s="3" customFormat="1" ht="6"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1"/>
      <c r="Z181" s="1"/>
      <c r="AA181" s="1"/>
      <c r="AB181" s="1"/>
      <c r="AC181" s="1"/>
      <c r="AD181" s="1"/>
      <c r="AE181" s="1"/>
      <c r="AF181" s="1"/>
      <c r="AG181" s="1"/>
    </row>
    <row r="182" spans="1:33" s="3" customFormat="1" ht="13.5" customHeight="1">
      <c r="A182" s="401" t="s">
        <v>24</v>
      </c>
      <c r="B182" s="402"/>
      <c r="C182" s="402"/>
      <c r="D182" s="402"/>
      <c r="E182" s="402"/>
      <c r="F182" s="402"/>
      <c r="G182" s="402"/>
      <c r="H182" s="402"/>
      <c r="I182" s="402"/>
      <c r="J182" s="402"/>
      <c r="K182" s="402"/>
      <c r="L182" s="402"/>
      <c r="M182" s="402"/>
      <c r="N182" s="402"/>
      <c r="O182" s="402"/>
      <c r="P182" s="402"/>
      <c r="Q182" s="402"/>
      <c r="R182" s="402"/>
      <c r="S182" s="402"/>
      <c r="T182" s="402"/>
      <c r="U182" s="402"/>
      <c r="V182" s="402"/>
      <c r="W182" s="403"/>
      <c r="X182" s="1"/>
      <c r="Z182" s="1"/>
      <c r="AA182" s="1"/>
      <c r="AB182" s="1"/>
      <c r="AC182" s="1"/>
      <c r="AD182" s="1"/>
      <c r="AE182" s="1"/>
      <c r="AF182" s="1"/>
      <c r="AG182" s="1"/>
    </row>
    <row r="183" spans="1:33" s="3" customFormat="1" ht="4.5" customHeight="1">
      <c r="A183" s="60"/>
      <c r="B183" s="60"/>
      <c r="C183" s="60"/>
      <c r="D183" s="60"/>
      <c r="E183" s="60"/>
      <c r="F183" s="60"/>
      <c r="G183" s="60"/>
      <c r="H183" s="60"/>
      <c r="I183" s="60"/>
      <c r="J183" s="60"/>
      <c r="K183" s="60"/>
      <c r="L183" s="60"/>
      <c r="M183" s="60"/>
      <c r="N183" s="60"/>
      <c r="O183" s="60"/>
      <c r="P183" s="60"/>
      <c r="Q183" s="60"/>
      <c r="R183" s="60"/>
      <c r="S183" s="60"/>
      <c r="T183" s="60"/>
      <c r="U183" s="60"/>
      <c r="V183" s="60"/>
      <c r="W183" s="11"/>
      <c r="X183" s="1"/>
      <c r="Z183" s="1"/>
      <c r="AA183" s="1"/>
      <c r="AB183" s="1"/>
      <c r="AC183" s="1"/>
      <c r="AD183" s="1"/>
      <c r="AE183" s="1"/>
      <c r="AF183" s="1"/>
      <c r="AG183" s="1"/>
    </row>
    <row r="184" spans="1:33" s="3" customFormat="1" ht="30" customHeight="1">
      <c r="A184" s="163" t="s">
        <v>25</v>
      </c>
      <c r="B184" s="163"/>
      <c r="C184" s="404" t="s">
        <v>1092</v>
      </c>
      <c r="D184" s="404"/>
      <c r="E184" s="404"/>
      <c r="F184" s="404"/>
      <c r="G184" s="404"/>
      <c r="H184" s="404"/>
      <c r="I184" s="404"/>
      <c r="J184" s="404"/>
      <c r="K184" s="404"/>
      <c r="L184" s="404"/>
      <c r="M184" s="404"/>
      <c r="N184" s="404"/>
      <c r="O184" s="404"/>
      <c r="P184" s="404"/>
      <c r="Q184" s="404"/>
      <c r="R184" s="404"/>
      <c r="S184" s="404"/>
      <c r="T184" s="404"/>
      <c r="U184" s="404"/>
      <c r="V184" s="404"/>
      <c r="W184" s="404"/>
      <c r="X184" s="1"/>
      <c r="Z184" s="1"/>
      <c r="AA184" s="1"/>
      <c r="AB184" s="1"/>
      <c r="AC184" s="1"/>
      <c r="AD184" s="1"/>
      <c r="AE184" s="1"/>
      <c r="AF184" s="1"/>
      <c r="AG184" s="1"/>
    </row>
    <row r="185" spans="1:33" s="3" customFormat="1" ht="3.75" customHeight="1">
      <c r="A185" s="405"/>
      <c r="B185" s="60"/>
      <c r="C185" s="60"/>
      <c r="D185" s="60"/>
      <c r="E185" s="60"/>
      <c r="F185" s="60"/>
      <c r="I185" s="60"/>
      <c r="J185" s="60"/>
      <c r="K185" s="60"/>
      <c r="L185" s="60"/>
      <c r="M185" s="60"/>
      <c r="N185" s="60"/>
      <c r="O185" s="60"/>
      <c r="P185" s="60"/>
      <c r="Q185" s="60"/>
      <c r="R185" s="60"/>
      <c r="S185" s="60"/>
      <c r="T185" s="60"/>
      <c r="U185" s="60"/>
      <c r="V185" s="60"/>
      <c r="W185" s="11"/>
      <c r="X185" s="1"/>
      <c r="Z185" s="1"/>
      <c r="AA185" s="1"/>
      <c r="AB185" s="1"/>
      <c r="AC185" s="1"/>
      <c r="AD185" s="1"/>
      <c r="AE185" s="1"/>
      <c r="AF185" s="1"/>
      <c r="AG185" s="1"/>
    </row>
    <row r="186" spans="1:33" s="3" customFormat="1" ht="27" customHeight="1">
      <c r="A186" s="164" t="s">
        <v>26</v>
      </c>
      <c r="B186" s="166"/>
      <c r="C186" s="406" t="s">
        <v>877</v>
      </c>
      <c r="D186" s="60"/>
      <c r="E186" s="163" t="s">
        <v>27</v>
      </c>
      <c r="F186" s="163"/>
      <c r="G186" s="407" t="s">
        <v>890</v>
      </c>
      <c r="H186" s="407"/>
      <c r="I186" s="407"/>
      <c r="J186" s="407"/>
      <c r="K186" s="60"/>
      <c r="L186" s="60"/>
      <c r="M186" s="163" t="s">
        <v>28</v>
      </c>
      <c r="N186" s="163"/>
      <c r="O186" s="163"/>
      <c r="P186" s="163"/>
      <c r="Q186" s="407" t="s">
        <v>1093</v>
      </c>
      <c r="R186" s="407"/>
      <c r="S186" s="407"/>
      <c r="T186" s="407"/>
      <c r="U186" s="407"/>
      <c r="V186" s="407"/>
      <c r="W186" s="407"/>
      <c r="X186" s="1"/>
      <c r="Z186" s="1"/>
      <c r="AA186" s="1"/>
      <c r="AB186" s="1"/>
      <c r="AC186" s="1"/>
      <c r="AD186" s="1"/>
      <c r="AE186" s="1"/>
      <c r="AF186" s="1"/>
      <c r="AG186" s="1"/>
    </row>
    <row r="187" spans="1:33" s="3" customFormat="1" ht="5.25" customHeight="1">
      <c r="A187" s="405"/>
      <c r="B187" s="60"/>
      <c r="C187" s="60"/>
      <c r="D187" s="60"/>
      <c r="E187" s="60"/>
      <c r="F187" s="60"/>
      <c r="I187" s="60"/>
      <c r="J187" s="60"/>
      <c r="K187" s="60"/>
      <c r="L187" s="60"/>
      <c r="M187" s="60"/>
      <c r="N187" s="60"/>
      <c r="O187" s="60"/>
      <c r="P187" s="60"/>
      <c r="Q187" s="60"/>
      <c r="R187" s="60"/>
      <c r="S187" s="60"/>
      <c r="T187" s="60"/>
      <c r="U187" s="60"/>
      <c r="V187" s="60"/>
      <c r="W187" s="11"/>
      <c r="X187" s="1"/>
      <c r="Z187" s="1"/>
      <c r="AA187" s="1"/>
      <c r="AB187" s="1"/>
      <c r="AC187" s="1"/>
      <c r="AD187" s="1"/>
      <c r="AE187" s="1"/>
      <c r="AF187" s="1"/>
      <c r="AG187" s="1"/>
    </row>
    <row r="188" spans="1:33" s="3" customFormat="1" ht="27" customHeight="1">
      <c r="A188" s="164" t="s">
        <v>29</v>
      </c>
      <c r="B188" s="166"/>
      <c r="C188" s="408" t="s">
        <v>878</v>
      </c>
      <c r="D188" s="60"/>
      <c r="E188" s="164" t="s">
        <v>30</v>
      </c>
      <c r="F188" s="166"/>
      <c r="G188" s="407" t="s">
        <v>880</v>
      </c>
      <c r="H188" s="407"/>
      <c r="I188" s="407"/>
      <c r="J188" s="407"/>
      <c r="K188" s="60"/>
      <c r="L188" s="60"/>
      <c r="M188" s="163" t="s">
        <v>31</v>
      </c>
      <c r="N188" s="163"/>
      <c r="O188" s="163"/>
      <c r="P188" s="163"/>
      <c r="Q188" s="407" t="s">
        <v>882</v>
      </c>
      <c r="R188" s="407"/>
      <c r="S188" s="407"/>
      <c r="T188" s="407"/>
      <c r="U188" s="407"/>
      <c r="V188" s="407"/>
      <c r="W188" s="407"/>
      <c r="X188" s="1"/>
      <c r="Z188" s="1"/>
      <c r="AA188" s="1"/>
      <c r="AB188" s="1"/>
      <c r="AC188" s="1"/>
      <c r="AD188" s="1"/>
      <c r="AE188" s="1"/>
      <c r="AF188" s="1"/>
      <c r="AG188" s="1"/>
    </row>
    <row r="189" spans="1:33" s="3" customFormat="1" ht="5.25" customHeight="1">
      <c r="A189" s="60"/>
      <c r="B189" s="60"/>
      <c r="C189" s="60"/>
      <c r="D189" s="60"/>
      <c r="E189" s="60"/>
      <c r="F189" s="60"/>
      <c r="G189" s="60"/>
      <c r="H189" s="60"/>
      <c r="I189" s="60"/>
      <c r="J189" s="60"/>
      <c r="K189" s="60"/>
      <c r="L189" s="60"/>
      <c r="M189" s="60"/>
      <c r="N189" s="60"/>
      <c r="O189" s="60"/>
      <c r="P189" s="60"/>
      <c r="Q189" s="60"/>
      <c r="R189" s="60"/>
      <c r="S189" s="60"/>
      <c r="T189" s="60"/>
      <c r="U189" s="60"/>
      <c r="V189" s="60"/>
      <c r="W189" s="17"/>
      <c r="X189" s="1"/>
      <c r="Z189" s="1"/>
      <c r="AA189" s="1"/>
      <c r="AB189" s="1"/>
      <c r="AC189" s="1"/>
      <c r="AD189" s="1"/>
      <c r="AE189" s="1"/>
      <c r="AF189" s="1"/>
      <c r="AG189" s="1"/>
    </row>
    <row r="190" spans="1:33" s="3" customFormat="1" ht="15.75" customHeight="1">
      <c r="C190" s="163" t="s">
        <v>32</v>
      </c>
      <c r="D190" s="163"/>
      <c r="E190" s="163"/>
      <c r="F190" s="163"/>
      <c r="H190" s="60"/>
      <c r="I190" s="60"/>
      <c r="J190" s="60"/>
      <c r="O190" s="163" t="s">
        <v>33</v>
      </c>
      <c r="P190" s="163"/>
      <c r="Q190" s="163"/>
      <c r="R190" s="163"/>
      <c r="S190" s="163"/>
      <c r="T190" s="163"/>
      <c r="U190" s="163"/>
      <c r="V190" s="163"/>
      <c r="W190" s="11"/>
      <c r="X190" s="1"/>
      <c r="Z190" s="1"/>
      <c r="AA190" s="1"/>
      <c r="AB190" s="1"/>
      <c r="AC190" s="1"/>
      <c r="AD190" s="1"/>
      <c r="AE190" s="1"/>
      <c r="AF190" s="1"/>
      <c r="AG190" s="1"/>
    </row>
    <row r="191" spans="1:33" s="3" customFormat="1" ht="24.75" customHeight="1">
      <c r="A191" s="60"/>
      <c r="B191" s="60"/>
      <c r="C191" s="409">
        <v>1</v>
      </c>
      <c r="D191" s="60"/>
      <c r="E191" s="183">
        <v>2024</v>
      </c>
      <c r="F191" s="183"/>
      <c r="H191" s="60"/>
      <c r="I191" s="60"/>
      <c r="J191" s="60"/>
      <c r="O191" s="410">
        <v>111</v>
      </c>
      <c r="P191" s="410"/>
      <c r="Q191" s="410"/>
      <c r="R191" s="410"/>
      <c r="S191" s="410"/>
      <c r="T191" s="410"/>
      <c r="U191" s="410"/>
      <c r="V191" s="410"/>
      <c r="X191" s="1"/>
      <c r="Z191" s="1"/>
      <c r="AA191" s="1"/>
      <c r="AB191" s="1"/>
      <c r="AC191" s="1"/>
      <c r="AD191" s="1"/>
      <c r="AE191" s="1"/>
      <c r="AF191" s="1"/>
      <c r="AG191" s="1"/>
    </row>
    <row r="192" spans="1:33" s="19" customFormat="1" ht="12" customHeight="1">
      <c r="C192" s="411" t="s">
        <v>34</v>
      </c>
      <c r="D192" s="412"/>
      <c r="E192" s="413" t="s">
        <v>35</v>
      </c>
      <c r="F192" s="413"/>
      <c r="G192" s="412"/>
      <c r="I192" s="412"/>
      <c r="J192" s="412"/>
      <c r="K192" s="412"/>
      <c r="L192" s="412"/>
      <c r="M192" s="412"/>
      <c r="N192" s="412"/>
      <c r="O192" s="411"/>
      <c r="P192" s="411"/>
      <c r="Q192" s="411"/>
      <c r="R192" s="411"/>
      <c r="S192" s="411"/>
      <c r="T192" s="411"/>
      <c r="U192" s="411"/>
      <c r="V192" s="411"/>
      <c r="W192" s="22"/>
      <c r="X192" s="23"/>
      <c r="Z192" s="23"/>
      <c r="AA192" s="23"/>
      <c r="AB192" s="23"/>
      <c r="AC192" s="23"/>
      <c r="AD192" s="23"/>
      <c r="AE192" s="23"/>
      <c r="AF192" s="23"/>
      <c r="AG192" s="23"/>
    </row>
    <row r="193" spans="1:33" s="3" customFormat="1" ht="3" customHeight="1">
      <c r="A193" s="60"/>
      <c r="B193" s="60"/>
      <c r="C193" s="60"/>
      <c r="D193" s="60"/>
      <c r="E193" s="60"/>
      <c r="F193" s="60"/>
      <c r="G193" s="60"/>
      <c r="H193" s="60"/>
      <c r="I193" s="60"/>
      <c r="J193" s="60"/>
      <c r="K193" s="60"/>
      <c r="L193" s="60"/>
      <c r="M193" s="60"/>
      <c r="N193" s="60"/>
      <c r="O193" s="60"/>
      <c r="P193" s="60"/>
      <c r="Q193" s="60"/>
      <c r="R193" s="60"/>
      <c r="S193" s="60"/>
      <c r="T193" s="60"/>
      <c r="U193" s="60"/>
      <c r="V193" s="60"/>
      <c r="W193" s="11"/>
      <c r="X193" s="1"/>
      <c r="Z193" s="1"/>
      <c r="AA193" s="1"/>
      <c r="AB193" s="1"/>
      <c r="AC193" s="1"/>
      <c r="AD193" s="1"/>
      <c r="AE193" s="1"/>
      <c r="AF193" s="1"/>
      <c r="AG193" s="1"/>
    </row>
    <row r="194" spans="1:33" s="3" customFormat="1" ht="20.25" customHeight="1">
      <c r="A194" s="186" t="s">
        <v>36</v>
      </c>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
      <c r="Z194" s="1"/>
      <c r="AA194" s="1"/>
      <c r="AB194" s="1"/>
      <c r="AC194" s="1"/>
      <c r="AD194" s="1"/>
      <c r="AE194" s="1"/>
      <c r="AF194" s="1"/>
      <c r="AG194" s="1"/>
    </row>
    <row r="195" spans="1:33" s="3" customFormat="1" ht="15.75" customHeight="1">
      <c r="A195" s="171" t="s">
        <v>37</v>
      </c>
      <c r="B195" s="172"/>
      <c r="C195" s="163" t="s">
        <v>25</v>
      </c>
      <c r="D195" s="163"/>
      <c r="E195" s="175" t="s">
        <v>38</v>
      </c>
      <c r="F195" s="164" t="s">
        <v>39</v>
      </c>
      <c r="G195" s="165"/>
      <c r="H195" s="165"/>
      <c r="I195" s="165"/>
      <c r="J195" s="165"/>
      <c r="K195" s="165"/>
      <c r="L195" s="165"/>
      <c r="M195" s="165"/>
      <c r="N195" s="165"/>
      <c r="O195" s="165"/>
      <c r="P195" s="165"/>
      <c r="Q195" s="165"/>
      <c r="R195" s="165"/>
      <c r="S195" s="165"/>
      <c r="T195" s="166"/>
      <c r="U195" s="76"/>
      <c r="V195" s="177" t="s">
        <v>40</v>
      </c>
      <c r="W195" s="163" t="s">
        <v>41</v>
      </c>
      <c r="X195" s="1"/>
      <c r="Z195" s="1"/>
      <c r="AA195" s="1"/>
      <c r="AB195" s="1"/>
      <c r="AC195" s="1"/>
      <c r="AD195" s="1"/>
      <c r="AE195" s="1"/>
      <c r="AF195" s="1"/>
      <c r="AG195" s="1"/>
    </row>
    <row r="196" spans="1:33" ht="18.75" customHeight="1">
      <c r="A196" s="173"/>
      <c r="B196" s="174"/>
      <c r="C196" s="163"/>
      <c r="D196" s="163"/>
      <c r="E196" s="176"/>
      <c r="F196" s="179" t="s">
        <v>42</v>
      </c>
      <c r="G196" s="180"/>
      <c r="H196" s="181"/>
      <c r="I196" s="25" t="s">
        <v>43</v>
      </c>
      <c r="J196" s="25" t="s">
        <v>44</v>
      </c>
      <c r="K196" s="25" t="s">
        <v>45</v>
      </c>
      <c r="L196" s="25" t="s">
        <v>46</v>
      </c>
      <c r="M196" s="25" t="s">
        <v>47</v>
      </c>
      <c r="N196" s="25" t="s">
        <v>48</v>
      </c>
      <c r="O196" s="25" t="s">
        <v>49</v>
      </c>
      <c r="P196" s="25" t="s">
        <v>50</v>
      </c>
      <c r="Q196" s="25" t="s">
        <v>51</v>
      </c>
      <c r="R196" s="25" t="s">
        <v>52</v>
      </c>
      <c r="S196" s="25" t="s">
        <v>53</v>
      </c>
      <c r="T196" s="25" t="s">
        <v>54</v>
      </c>
      <c r="U196" s="26"/>
      <c r="V196" s="178"/>
      <c r="W196" s="163"/>
    </row>
    <row r="197" spans="1:33" ht="29.25" customHeight="1">
      <c r="A197" s="167" t="s">
        <v>55</v>
      </c>
      <c r="B197" s="167"/>
      <c r="C197" s="182" t="s">
        <v>1091</v>
      </c>
      <c r="D197" s="182"/>
      <c r="E197" s="27" t="s">
        <v>1094</v>
      </c>
      <c r="F197" s="149" t="s">
        <v>56</v>
      </c>
      <c r="G197" s="150"/>
      <c r="H197" s="151"/>
      <c r="I197" s="59">
        <f>+I237+I239+I241+I243+I245+I247+I249+I251+I253+I255+I257+I259</f>
        <v>11</v>
      </c>
      <c r="J197" s="59">
        <f t="shared" ref="J197:T197" si="10">+J237+J239+J241+J243+J245+J247+J249+J251+J253+J255+J257+J259</f>
        <v>9</v>
      </c>
      <c r="K197" s="59">
        <f t="shared" si="10"/>
        <v>9</v>
      </c>
      <c r="L197" s="59">
        <f t="shared" si="10"/>
        <v>9</v>
      </c>
      <c r="M197" s="59">
        <f t="shared" si="10"/>
        <v>10</v>
      </c>
      <c r="N197" s="59">
        <f t="shared" si="10"/>
        <v>9</v>
      </c>
      <c r="O197" s="59">
        <f t="shared" si="10"/>
        <v>9</v>
      </c>
      <c r="P197" s="59">
        <f t="shared" si="10"/>
        <v>9</v>
      </c>
      <c r="Q197" s="59">
        <f t="shared" si="10"/>
        <v>9</v>
      </c>
      <c r="R197" s="59">
        <f t="shared" si="10"/>
        <v>9</v>
      </c>
      <c r="S197" s="59">
        <f t="shared" si="10"/>
        <v>9</v>
      </c>
      <c r="T197" s="59">
        <f t="shared" si="10"/>
        <v>9</v>
      </c>
      <c r="U197" s="30"/>
      <c r="V197" s="77">
        <f>IF(SUM(I197:T197)=0,"",SUM(I197:T197))</f>
        <v>111</v>
      </c>
      <c r="W197" s="142">
        <f>IF(ISERROR(V202/V197)=TRUE,"",(V202/V197))</f>
        <v>0.98198198198198194</v>
      </c>
      <c r="Y197" s="1"/>
    </row>
    <row r="198" spans="1:33" ht="30" customHeight="1">
      <c r="A198" s="167" t="s">
        <v>57</v>
      </c>
      <c r="B198" s="167"/>
      <c r="C198" s="182"/>
      <c r="D198" s="182"/>
      <c r="E198" s="27"/>
      <c r="F198" s="149" t="s">
        <v>58</v>
      </c>
      <c r="G198" s="150"/>
      <c r="H198" s="151"/>
      <c r="I198" s="30"/>
      <c r="J198" s="30"/>
      <c r="K198" s="30"/>
      <c r="L198" s="30"/>
      <c r="M198" s="30"/>
      <c r="N198" s="30"/>
      <c r="O198" s="30"/>
      <c r="P198" s="30"/>
      <c r="Q198" s="30"/>
      <c r="R198" s="30"/>
      <c r="S198" s="30"/>
      <c r="T198" s="30"/>
      <c r="U198" s="30"/>
      <c r="V198" s="77" t="str">
        <f>IF(SUM(I198:T198)=0,"",SUM(I198:T198))</f>
        <v/>
      </c>
      <c r="W198" s="142"/>
      <c r="Y198" s="1"/>
      <c r="AA198" s="3"/>
    </row>
    <row r="199" spans="1:33" ht="17.25" customHeight="1">
      <c r="A199" s="170" t="s">
        <v>59</v>
      </c>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row>
    <row r="200" spans="1:33" s="3" customFormat="1" ht="15.75" customHeight="1">
      <c r="A200" s="171" t="s">
        <v>37</v>
      </c>
      <c r="B200" s="172"/>
      <c r="C200" s="163" t="s">
        <v>25</v>
      </c>
      <c r="D200" s="163"/>
      <c r="E200" s="175" t="s">
        <v>38</v>
      </c>
      <c r="F200" s="164" t="s">
        <v>39</v>
      </c>
      <c r="G200" s="165"/>
      <c r="H200" s="165"/>
      <c r="I200" s="165"/>
      <c r="J200" s="165"/>
      <c r="K200" s="165"/>
      <c r="L200" s="165"/>
      <c r="M200" s="165"/>
      <c r="N200" s="165"/>
      <c r="O200" s="165"/>
      <c r="P200" s="165"/>
      <c r="Q200" s="165"/>
      <c r="R200" s="165"/>
      <c r="S200" s="165"/>
      <c r="T200" s="166"/>
      <c r="U200" s="24"/>
      <c r="V200" s="177" t="s">
        <v>40</v>
      </c>
      <c r="W200" s="163" t="s">
        <v>60</v>
      </c>
      <c r="X200" s="1"/>
      <c r="Z200" s="1"/>
      <c r="AA200" s="1"/>
      <c r="AB200" s="1"/>
      <c r="AC200" s="1"/>
      <c r="AD200" s="1"/>
      <c r="AE200" s="1"/>
      <c r="AF200" s="1"/>
      <c r="AG200" s="1"/>
    </row>
    <row r="201" spans="1:33" ht="18.75" customHeight="1">
      <c r="A201" s="173"/>
      <c r="B201" s="174"/>
      <c r="C201" s="163"/>
      <c r="D201" s="163"/>
      <c r="E201" s="176"/>
      <c r="F201" s="179" t="s">
        <v>59</v>
      </c>
      <c r="G201" s="180"/>
      <c r="H201" s="181"/>
      <c r="I201" s="25" t="s">
        <v>43</v>
      </c>
      <c r="J201" s="25" t="s">
        <v>44</v>
      </c>
      <c r="K201" s="25" t="s">
        <v>45</v>
      </c>
      <c r="L201" s="25" t="s">
        <v>46</v>
      </c>
      <c r="M201" s="25" t="s">
        <v>47</v>
      </c>
      <c r="N201" s="25" t="s">
        <v>48</v>
      </c>
      <c r="O201" s="25" t="s">
        <v>49</v>
      </c>
      <c r="P201" s="25" t="s">
        <v>50</v>
      </c>
      <c r="Q201" s="25" t="s">
        <v>51</v>
      </c>
      <c r="R201" s="25" t="s">
        <v>52</v>
      </c>
      <c r="S201" s="25" t="s">
        <v>53</v>
      </c>
      <c r="T201" s="25" t="s">
        <v>54</v>
      </c>
      <c r="U201" s="26"/>
      <c r="V201" s="178"/>
      <c r="W201" s="163"/>
    </row>
    <row r="202" spans="1:33" ht="29.25" customHeight="1">
      <c r="A202" s="167" t="s">
        <v>55</v>
      </c>
      <c r="B202" s="167"/>
      <c r="C202" s="168" t="str">
        <f>IF(C197=0,"",C197)</f>
        <v>La administración municipal acerca los servicios de atención médica, medicinas y tratamientos a la población en condiciones de vulnerabilidad.</v>
      </c>
      <c r="D202" s="169"/>
      <c r="E202" s="79" t="str">
        <f>IF(E197=0,"",E197)</f>
        <v>Personas que acceden a servicios de salud y asitencia social INEGI</v>
      </c>
      <c r="F202" s="149" t="s">
        <v>61</v>
      </c>
      <c r="G202" s="150"/>
      <c r="H202" s="151"/>
      <c r="I202" s="59">
        <f>+I238+I240+I242+I244+I260+I246+I248+I250+I252+I254+I256+I258</f>
        <v>11</v>
      </c>
      <c r="J202" s="59">
        <f t="shared" ref="J202:T202" si="11">+J238+J240+J242+J244+J260+J246+J248+J250+J252+J254+J256+J258</f>
        <v>9</v>
      </c>
      <c r="K202" s="59">
        <f t="shared" si="11"/>
        <v>9</v>
      </c>
      <c r="L202" s="59">
        <f t="shared" si="11"/>
        <v>9</v>
      </c>
      <c r="M202" s="59">
        <f t="shared" si="11"/>
        <v>10</v>
      </c>
      <c r="N202" s="59">
        <f t="shared" si="11"/>
        <v>9</v>
      </c>
      <c r="O202" s="59">
        <f t="shared" si="11"/>
        <v>7</v>
      </c>
      <c r="P202" s="59">
        <f t="shared" si="11"/>
        <v>9</v>
      </c>
      <c r="Q202" s="59">
        <f t="shared" si="11"/>
        <v>9</v>
      </c>
      <c r="R202" s="59">
        <f t="shared" si="11"/>
        <v>9</v>
      </c>
      <c r="S202" s="59">
        <f t="shared" si="11"/>
        <v>9</v>
      </c>
      <c r="T202" s="59">
        <f t="shared" si="11"/>
        <v>9</v>
      </c>
      <c r="U202" s="30"/>
      <c r="V202" s="77">
        <f>IF(SUM(I202:T202)=0,"",SUM(I202:T202))</f>
        <v>109</v>
      </c>
      <c r="W202" s="142">
        <f>IF(ISERROR(V202/V197)=TRUE,"",(V202/V197))</f>
        <v>0.98198198198198194</v>
      </c>
      <c r="Y202" s="1"/>
    </row>
    <row r="203" spans="1:33" ht="30" customHeight="1">
      <c r="A203" s="167" t="s">
        <v>57</v>
      </c>
      <c r="B203" s="167"/>
      <c r="C203" s="168" t="str">
        <f>IF(C198=0,"",C198)</f>
        <v/>
      </c>
      <c r="D203" s="169"/>
      <c r="E203" s="79" t="str">
        <f>IF(E198=0,"",E198)</f>
        <v/>
      </c>
      <c r="F203" s="149" t="s">
        <v>62</v>
      </c>
      <c r="G203" s="150"/>
      <c r="H203" s="151"/>
      <c r="I203" s="30"/>
      <c r="J203" s="30"/>
      <c r="K203" s="30"/>
      <c r="L203" s="30"/>
      <c r="M203" s="30"/>
      <c r="N203" s="30"/>
      <c r="O203" s="30"/>
      <c r="P203" s="30"/>
      <c r="Q203" s="30"/>
      <c r="R203" s="30"/>
      <c r="S203" s="30"/>
      <c r="T203" s="30"/>
      <c r="U203" s="30"/>
      <c r="V203" s="77" t="str">
        <f>IF(SUM(I203:T203)=0,"",SUM(I203:T203))</f>
        <v/>
      </c>
      <c r="W203" s="142"/>
      <c r="Y203" s="1"/>
      <c r="AA203" s="3"/>
    </row>
    <row r="204" spans="1:33" ht="5.25" customHeight="1">
      <c r="A204" s="414"/>
      <c r="B204" s="414"/>
      <c r="C204" s="414"/>
      <c r="D204" s="415"/>
      <c r="E204" s="415"/>
      <c r="F204" s="33"/>
      <c r="G204" s="33"/>
      <c r="H204" s="33"/>
      <c r="I204" s="415"/>
      <c r="J204" s="416"/>
      <c r="K204" s="416"/>
      <c r="L204" s="416"/>
      <c r="M204" s="416"/>
      <c r="N204" s="416"/>
      <c r="O204" s="416"/>
      <c r="P204" s="416"/>
      <c r="Q204" s="416"/>
      <c r="R204" s="416"/>
      <c r="S204" s="416"/>
      <c r="T204" s="416"/>
      <c r="U204" s="416"/>
      <c r="V204" s="417"/>
      <c r="W204" s="36"/>
    </row>
    <row r="205" spans="1:33" ht="16.5" customHeight="1">
      <c r="A205" s="418" t="s">
        <v>63</v>
      </c>
      <c r="B205" s="418"/>
      <c r="C205" s="418"/>
      <c r="D205" s="418"/>
      <c r="E205" s="418"/>
      <c r="F205" s="418"/>
      <c r="G205" s="418"/>
      <c r="H205" s="418"/>
      <c r="I205" s="418"/>
      <c r="J205" s="418"/>
      <c r="K205" s="418"/>
      <c r="L205" s="418"/>
      <c r="M205" s="418"/>
      <c r="N205" s="418"/>
      <c r="O205" s="418"/>
      <c r="P205" s="418"/>
      <c r="Q205" s="418"/>
      <c r="R205" s="418"/>
      <c r="S205" s="418"/>
      <c r="T205" s="418"/>
      <c r="U205" s="418"/>
      <c r="V205" s="418"/>
      <c r="W205" s="38">
        <f>IF(ISERROR(V202/V197)=TRUE,"",(V202/V197))</f>
        <v>0.98198198198198194</v>
      </c>
    </row>
    <row r="206" spans="1:33" ht="6.75" customHeight="1">
      <c r="A206" s="419"/>
      <c r="B206" s="419"/>
      <c r="C206" s="419"/>
      <c r="D206" s="419"/>
      <c r="E206" s="419"/>
      <c r="F206" s="419"/>
      <c r="G206" s="419"/>
      <c r="H206" s="419"/>
      <c r="I206" s="419"/>
      <c r="J206" s="419"/>
      <c r="K206" s="419"/>
      <c r="L206" s="419"/>
      <c r="M206" s="419"/>
      <c r="N206" s="419"/>
      <c r="O206" s="419"/>
      <c r="P206" s="419"/>
      <c r="Q206" s="419"/>
      <c r="R206" s="419"/>
      <c r="S206" s="419"/>
      <c r="T206" s="419"/>
      <c r="U206" s="419"/>
      <c r="V206" s="419"/>
      <c r="W206" s="39"/>
    </row>
    <row r="207" spans="1:33" s="3" customFormat="1" ht="33" customHeight="1">
      <c r="A207" s="153" t="s">
        <v>64</v>
      </c>
      <c r="B207" s="420"/>
      <c r="C207" s="420"/>
      <c r="D207" s="420"/>
      <c r="E207" s="420"/>
      <c r="F207" s="421"/>
      <c r="G207" s="422"/>
      <c r="H207" s="422"/>
      <c r="I207" s="422"/>
      <c r="J207" s="422"/>
      <c r="K207" s="422"/>
      <c r="L207" s="422"/>
      <c r="M207" s="422"/>
      <c r="N207" s="422"/>
      <c r="O207" s="422"/>
      <c r="P207" s="422"/>
      <c r="Q207" s="422"/>
      <c r="R207" s="422"/>
      <c r="S207" s="422"/>
      <c r="T207" s="422"/>
      <c r="U207" s="422"/>
      <c r="V207" s="422"/>
      <c r="W207" s="423"/>
      <c r="X207" s="1"/>
      <c r="Z207" s="1"/>
      <c r="AA207" s="1"/>
      <c r="AB207" s="1"/>
      <c r="AC207" s="1"/>
      <c r="AD207" s="1"/>
      <c r="AE207" s="1"/>
      <c r="AF207" s="1"/>
      <c r="AG207" s="1"/>
    </row>
    <row r="208" spans="1:33" s="3" customFormat="1" ht="5.2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1"/>
      <c r="Z208" s="1"/>
      <c r="AA208" s="1"/>
      <c r="AB208" s="1"/>
      <c r="AC208" s="1"/>
      <c r="AD208" s="1"/>
      <c r="AE208" s="1"/>
      <c r="AF208" s="1"/>
      <c r="AG208" s="1"/>
    </row>
    <row r="209" spans="1:33" s="3" customFormat="1" ht="3.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1"/>
      <c r="Z209" s="1"/>
      <c r="AA209" s="1"/>
      <c r="AB209" s="1"/>
      <c r="AC209" s="1"/>
      <c r="AD209" s="1"/>
      <c r="AE209" s="1"/>
      <c r="AF209" s="1"/>
      <c r="AG209" s="1"/>
    </row>
    <row r="210" spans="1:33" ht="3.75" customHeight="1">
      <c r="A210" s="50"/>
      <c r="B210" s="50"/>
      <c r="C210" s="51"/>
      <c r="D210" s="51"/>
      <c r="E210" s="51"/>
      <c r="F210" s="51"/>
      <c r="G210" s="52"/>
      <c r="H210" s="52"/>
      <c r="I210" s="53"/>
      <c r="J210" s="53"/>
      <c r="K210" s="53"/>
      <c r="L210" s="53"/>
      <c r="M210" s="53"/>
      <c r="N210" s="53"/>
      <c r="O210" s="53"/>
      <c r="P210" s="53"/>
      <c r="Q210" s="53"/>
      <c r="R210" s="53"/>
      <c r="S210" s="53"/>
      <c r="T210" s="53"/>
      <c r="U210" s="53"/>
      <c r="V210" s="54"/>
      <c r="W210" s="54"/>
    </row>
    <row r="211" spans="1:33" ht="26.25" customHeight="1">
      <c r="A211" s="395" t="s">
        <v>72</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7"/>
    </row>
    <row r="212" spans="1:33" ht="4.5" customHeight="1">
      <c r="C212" s="3"/>
      <c r="D212" s="3"/>
      <c r="E212" s="3"/>
      <c r="F212" s="3"/>
      <c r="G212" s="3"/>
      <c r="H212" s="3"/>
      <c r="I212" s="3"/>
    </row>
    <row r="213" spans="1:33" ht="19.5" customHeight="1">
      <c r="A213" s="161" t="s">
        <v>73</v>
      </c>
      <c r="B213" s="163" t="s">
        <v>74</v>
      </c>
      <c r="C213" s="163"/>
      <c r="D213" s="163"/>
      <c r="E213" s="163" t="s">
        <v>38</v>
      </c>
      <c r="F213" s="164" t="s">
        <v>75</v>
      </c>
      <c r="G213" s="165"/>
      <c r="H213" s="165"/>
      <c r="I213" s="165"/>
      <c r="J213" s="165"/>
      <c r="K213" s="165"/>
      <c r="L213" s="165"/>
      <c r="M213" s="165"/>
      <c r="N213" s="165"/>
      <c r="O213" s="165"/>
      <c r="P213" s="165"/>
      <c r="Q213" s="165"/>
      <c r="R213" s="165"/>
      <c r="S213" s="165"/>
      <c r="T213" s="166"/>
      <c r="U213" s="24"/>
      <c r="V213" s="163" t="s">
        <v>40</v>
      </c>
      <c r="W213" s="163" t="s">
        <v>76</v>
      </c>
    </row>
    <row r="214" spans="1:33" ht="25.5" customHeight="1">
      <c r="A214" s="162"/>
      <c r="B214" s="163"/>
      <c r="C214" s="163"/>
      <c r="D214" s="163"/>
      <c r="E214" s="163"/>
      <c r="F214" s="149" t="s">
        <v>77</v>
      </c>
      <c r="G214" s="150"/>
      <c r="H214" s="151"/>
      <c r="I214" s="55" t="s">
        <v>43</v>
      </c>
      <c r="J214" s="55" t="s">
        <v>44</v>
      </c>
      <c r="K214" s="55" t="s">
        <v>45</v>
      </c>
      <c r="L214" s="55" t="s">
        <v>46</v>
      </c>
      <c r="M214" s="55" t="s">
        <v>47</v>
      </c>
      <c r="N214" s="55" t="s">
        <v>48</v>
      </c>
      <c r="O214" s="55" t="s">
        <v>49</v>
      </c>
      <c r="P214" s="55" t="s">
        <v>50</v>
      </c>
      <c r="Q214" s="55" t="s">
        <v>51</v>
      </c>
      <c r="R214" s="55" t="s">
        <v>52</v>
      </c>
      <c r="S214" s="55" t="s">
        <v>53</v>
      </c>
      <c r="T214" s="55" t="s">
        <v>54</v>
      </c>
      <c r="U214" s="55"/>
      <c r="V214" s="163"/>
      <c r="W214" s="163"/>
    </row>
    <row r="215" spans="1:33" ht="18.75" customHeight="1">
      <c r="A215" s="221" t="s">
        <v>78</v>
      </c>
      <c r="B215" s="148">
        <v>1</v>
      </c>
      <c r="C215" s="427" t="s">
        <v>1095</v>
      </c>
      <c r="D215" s="428"/>
      <c r="E215" s="182" t="s">
        <v>1109</v>
      </c>
      <c r="F215" s="139" t="s">
        <v>42</v>
      </c>
      <c r="G215" s="140"/>
      <c r="H215" s="141"/>
      <c r="I215" s="57"/>
      <c r="J215" s="57"/>
      <c r="K215" s="57"/>
      <c r="L215" s="57"/>
      <c r="M215" s="57">
        <v>1</v>
      </c>
      <c r="N215" s="57"/>
      <c r="O215" s="57"/>
      <c r="P215" s="57"/>
      <c r="Q215" s="57"/>
      <c r="R215" s="57"/>
      <c r="S215" s="57"/>
      <c r="T215" s="57"/>
      <c r="U215" s="57"/>
      <c r="V215" s="78">
        <f t="shared" ref="V215:V224" si="12">SUM(I215:T215)</f>
        <v>1</v>
      </c>
      <c r="W215" s="142">
        <f>IF(V215=0,"-",V216/V215)</f>
        <v>1</v>
      </c>
    </row>
    <row r="216" spans="1:33" ht="18.75" customHeight="1">
      <c r="A216" s="222"/>
      <c r="B216" s="148"/>
      <c r="C216" s="429"/>
      <c r="D216" s="430"/>
      <c r="E216" s="182"/>
      <c r="F216" s="143" t="s">
        <v>59</v>
      </c>
      <c r="G216" s="144"/>
      <c r="H216" s="145"/>
      <c r="I216" s="59"/>
      <c r="J216" s="59"/>
      <c r="K216" s="59"/>
      <c r="L216" s="59"/>
      <c r="M216" s="59">
        <v>1</v>
      </c>
      <c r="N216" s="59"/>
      <c r="O216" s="59"/>
      <c r="P216" s="59"/>
      <c r="Q216" s="59"/>
      <c r="R216" s="59"/>
      <c r="S216" s="59"/>
      <c r="T216" s="59"/>
      <c r="U216" s="59"/>
      <c r="V216" s="78">
        <f t="shared" si="12"/>
        <v>1</v>
      </c>
      <c r="W216" s="142"/>
    </row>
    <row r="217" spans="1:33" ht="18.75" customHeight="1">
      <c r="A217" s="222"/>
      <c r="B217" s="148">
        <v>2</v>
      </c>
      <c r="C217" s="427" t="s">
        <v>1096</v>
      </c>
      <c r="D217" s="428"/>
      <c r="E217" s="182" t="s">
        <v>1110</v>
      </c>
      <c r="F217" s="139" t="s">
        <v>42</v>
      </c>
      <c r="G217" s="140"/>
      <c r="H217" s="141"/>
      <c r="I217" s="432"/>
      <c r="J217" s="432"/>
      <c r="K217" s="432"/>
      <c r="L217" s="432">
        <v>1</v>
      </c>
      <c r="M217" s="432"/>
      <c r="N217" s="432"/>
      <c r="O217" s="432"/>
      <c r="P217" s="432"/>
      <c r="Q217" s="432"/>
      <c r="R217" s="432"/>
      <c r="S217" s="432"/>
      <c r="T217" s="432"/>
      <c r="U217" s="431"/>
      <c r="V217" s="78">
        <f t="shared" si="12"/>
        <v>1</v>
      </c>
      <c r="W217" s="142">
        <f>IF(V217=0,"-",V218/V217)</f>
        <v>1</v>
      </c>
    </row>
    <row r="218" spans="1:33" ht="18.75" customHeight="1">
      <c r="A218" s="222"/>
      <c r="B218" s="148"/>
      <c r="C218" s="429"/>
      <c r="D218" s="430"/>
      <c r="E218" s="182"/>
      <c r="F218" s="143" t="s">
        <v>59</v>
      </c>
      <c r="G218" s="144"/>
      <c r="H218" s="145"/>
      <c r="I218" s="59"/>
      <c r="J218" s="59"/>
      <c r="K218" s="59"/>
      <c r="L218" s="59">
        <v>1</v>
      </c>
      <c r="M218" s="59"/>
      <c r="N218" s="59"/>
      <c r="O218" s="59"/>
      <c r="P218" s="59"/>
      <c r="Q218" s="59"/>
      <c r="R218" s="59"/>
      <c r="S218" s="59"/>
      <c r="T218" s="59"/>
      <c r="U218" s="59"/>
      <c r="V218" s="78">
        <f t="shared" si="12"/>
        <v>1</v>
      </c>
      <c r="W218" s="142"/>
    </row>
    <row r="219" spans="1:33" ht="18.75" customHeight="1">
      <c r="A219" s="221" t="s">
        <v>79</v>
      </c>
      <c r="B219" s="147">
        <v>1</v>
      </c>
      <c r="C219" s="427" t="s">
        <v>1097</v>
      </c>
      <c r="D219" s="428"/>
      <c r="E219" s="182" t="s">
        <v>1090</v>
      </c>
      <c r="F219" s="139" t="s">
        <v>42</v>
      </c>
      <c r="G219" s="140"/>
      <c r="H219" s="141"/>
      <c r="I219" s="57">
        <v>1</v>
      </c>
      <c r="J219" s="57">
        <v>1</v>
      </c>
      <c r="K219" s="57">
        <v>1</v>
      </c>
      <c r="L219" s="57">
        <v>1</v>
      </c>
      <c r="M219" s="57">
        <v>1</v>
      </c>
      <c r="N219" s="57">
        <v>1</v>
      </c>
      <c r="O219" s="57">
        <v>1</v>
      </c>
      <c r="P219" s="57">
        <v>1</v>
      </c>
      <c r="Q219" s="57">
        <v>1</v>
      </c>
      <c r="R219" s="57">
        <v>1</v>
      </c>
      <c r="S219" s="57">
        <v>1</v>
      </c>
      <c r="T219" s="57">
        <v>1</v>
      </c>
      <c r="U219" s="57"/>
      <c r="V219" s="78">
        <f t="shared" si="12"/>
        <v>12</v>
      </c>
      <c r="W219" s="142">
        <f>IF(V219=0,"-",V220/V219)</f>
        <v>1</v>
      </c>
    </row>
    <row r="220" spans="1:33" ht="18.75" customHeight="1">
      <c r="A220" s="222"/>
      <c r="B220" s="147"/>
      <c r="C220" s="429"/>
      <c r="D220" s="430"/>
      <c r="E220" s="182"/>
      <c r="F220" s="143" t="s">
        <v>59</v>
      </c>
      <c r="G220" s="144"/>
      <c r="H220" s="145"/>
      <c r="I220" s="59">
        <v>1</v>
      </c>
      <c r="J220" s="59">
        <v>1</v>
      </c>
      <c r="K220" s="59">
        <v>1</v>
      </c>
      <c r="L220" s="59">
        <v>1</v>
      </c>
      <c r="M220" s="59">
        <v>1</v>
      </c>
      <c r="N220" s="59">
        <v>1</v>
      </c>
      <c r="O220" s="59">
        <v>1</v>
      </c>
      <c r="P220" s="59">
        <v>1</v>
      </c>
      <c r="Q220" s="59">
        <v>1</v>
      </c>
      <c r="R220" s="59">
        <v>1</v>
      </c>
      <c r="S220" s="59">
        <v>1</v>
      </c>
      <c r="T220" s="59">
        <v>1</v>
      </c>
      <c r="U220" s="59"/>
      <c r="V220" s="78">
        <f t="shared" si="12"/>
        <v>12</v>
      </c>
      <c r="W220" s="142"/>
    </row>
    <row r="221" spans="1:33" ht="18.75" customHeight="1">
      <c r="A221" s="222"/>
      <c r="B221" s="147">
        <v>2</v>
      </c>
      <c r="C221" s="427" t="s">
        <v>1098</v>
      </c>
      <c r="D221" s="428"/>
      <c r="E221" s="182" t="s">
        <v>1111</v>
      </c>
      <c r="F221" s="139" t="s">
        <v>42</v>
      </c>
      <c r="G221" s="140"/>
      <c r="H221" s="141"/>
      <c r="I221" s="57">
        <v>1</v>
      </c>
      <c r="J221" s="57">
        <v>1</v>
      </c>
      <c r="K221" s="57">
        <v>1</v>
      </c>
      <c r="L221" s="57">
        <v>1</v>
      </c>
      <c r="M221" s="57">
        <v>1</v>
      </c>
      <c r="N221" s="57">
        <v>1</v>
      </c>
      <c r="O221" s="57">
        <v>1</v>
      </c>
      <c r="P221" s="57">
        <v>1</v>
      </c>
      <c r="Q221" s="57">
        <v>1</v>
      </c>
      <c r="R221" s="57">
        <v>1</v>
      </c>
      <c r="S221" s="57">
        <v>1</v>
      </c>
      <c r="T221" s="57">
        <v>1</v>
      </c>
      <c r="U221" s="57"/>
      <c r="V221" s="78">
        <f t="shared" si="12"/>
        <v>12</v>
      </c>
      <c r="W221" s="142">
        <f>IF(V221=0,"-",V222/V221)</f>
        <v>1</v>
      </c>
    </row>
    <row r="222" spans="1:33" ht="18.75" customHeight="1">
      <c r="A222" s="222"/>
      <c r="B222" s="147"/>
      <c r="C222" s="429"/>
      <c r="D222" s="430"/>
      <c r="E222" s="182"/>
      <c r="F222" s="143" t="s">
        <v>59</v>
      </c>
      <c r="G222" s="144"/>
      <c r="H222" s="145"/>
      <c r="I222" s="59">
        <v>1</v>
      </c>
      <c r="J222" s="59">
        <v>1</v>
      </c>
      <c r="K222" s="59">
        <v>1</v>
      </c>
      <c r="L222" s="59">
        <v>1</v>
      </c>
      <c r="M222" s="59">
        <v>1</v>
      </c>
      <c r="N222" s="59">
        <v>1</v>
      </c>
      <c r="O222" s="59">
        <v>1</v>
      </c>
      <c r="P222" s="59">
        <v>1</v>
      </c>
      <c r="Q222" s="59">
        <v>1</v>
      </c>
      <c r="R222" s="59">
        <v>1</v>
      </c>
      <c r="S222" s="59">
        <v>1</v>
      </c>
      <c r="T222" s="59">
        <v>1</v>
      </c>
      <c r="U222" s="59"/>
      <c r="V222" s="78">
        <f t="shared" si="12"/>
        <v>12</v>
      </c>
      <c r="W222" s="142"/>
    </row>
    <row r="223" spans="1:33" ht="18.75" customHeight="1">
      <c r="A223" s="222"/>
      <c r="B223" s="147">
        <v>3</v>
      </c>
      <c r="C223" s="427" t="s">
        <v>1099</v>
      </c>
      <c r="D223" s="428"/>
      <c r="E223" s="182" t="s">
        <v>1112</v>
      </c>
      <c r="F223" s="139" t="s">
        <v>42</v>
      </c>
      <c r="G223" s="140"/>
      <c r="H223" s="141"/>
      <c r="I223" s="57">
        <v>1</v>
      </c>
      <c r="J223" s="57">
        <v>1</v>
      </c>
      <c r="K223" s="57">
        <v>1</v>
      </c>
      <c r="L223" s="57">
        <v>1</v>
      </c>
      <c r="M223" s="57">
        <v>1</v>
      </c>
      <c r="N223" s="57">
        <v>1</v>
      </c>
      <c r="O223" s="57">
        <v>1</v>
      </c>
      <c r="P223" s="57">
        <v>1</v>
      </c>
      <c r="Q223" s="57">
        <v>1</v>
      </c>
      <c r="R223" s="57">
        <v>1</v>
      </c>
      <c r="S223" s="57">
        <v>1</v>
      </c>
      <c r="T223" s="57">
        <v>1</v>
      </c>
      <c r="U223" s="57"/>
      <c r="V223" s="78">
        <f t="shared" si="12"/>
        <v>12</v>
      </c>
      <c r="W223" s="142">
        <f>IF(V223=0,"-",V224/V223)</f>
        <v>1</v>
      </c>
    </row>
    <row r="224" spans="1:33" ht="18.75" customHeight="1">
      <c r="A224" s="222"/>
      <c r="B224" s="147"/>
      <c r="C224" s="429"/>
      <c r="D224" s="430"/>
      <c r="E224" s="182"/>
      <c r="F224" s="143" t="s">
        <v>59</v>
      </c>
      <c r="G224" s="144"/>
      <c r="H224" s="145"/>
      <c r="I224" s="59">
        <v>1</v>
      </c>
      <c r="J224" s="59">
        <v>1</v>
      </c>
      <c r="K224" s="59">
        <v>1</v>
      </c>
      <c r="L224" s="59">
        <v>1</v>
      </c>
      <c r="M224" s="59">
        <v>1</v>
      </c>
      <c r="N224" s="59">
        <v>1</v>
      </c>
      <c r="O224" s="59">
        <v>1</v>
      </c>
      <c r="P224" s="59">
        <v>1</v>
      </c>
      <c r="Q224" s="59">
        <v>1</v>
      </c>
      <c r="R224" s="59">
        <v>1</v>
      </c>
      <c r="S224" s="59">
        <v>1</v>
      </c>
      <c r="T224" s="59">
        <v>1</v>
      </c>
      <c r="U224" s="59"/>
      <c r="V224" s="78">
        <f t="shared" si="12"/>
        <v>12</v>
      </c>
      <c r="W224" s="142"/>
    </row>
    <row r="225" spans="1:23" ht="18.75" customHeight="1">
      <c r="A225" s="222"/>
      <c r="B225" s="147">
        <v>4</v>
      </c>
      <c r="C225" s="427" t="s">
        <v>1100</v>
      </c>
      <c r="D225" s="428"/>
      <c r="E225" s="182" t="s">
        <v>1111</v>
      </c>
      <c r="F225" s="139" t="s">
        <v>42</v>
      </c>
      <c r="G225" s="140"/>
      <c r="H225" s="141"/>
      <c r="I225" s="57">
        <v>1</v>
      </c>
      <c r="J225" s="57">
        <v>1</v>
      </c>
      <c r="K225" s="57">
        <v>1</v>
      </c>
      <c r="L225" s="57">
        <v>1</v>
      </c>
      <c r="M225" s="57">
        <v>1</v>
      </c>
      <c r="N225" s="57">
        <v>1</v>
      </c>
      <c r="O225" s="57">
        <v>1</v>
      </c>
      <c r="P225" s="57">
        <v>1</v>
      </c>
      <c r="Q225" s="57">
        <v>1</v>
      </c>
      <c r="R225" s="57">
        <v>1</v>
      </c>
      <c r="S225" s="57">
        <v>1</v>
      </c>
      <c r="T225" s="57">
        <v>1</v>
      </c>
      <c r="U225" s="57"/>
      <c r="V225" s="78">
        <f t="shared" ref="V225:V260" si="13">SUM(I225:T225)</f>
        <v>12</v>
      </c>
      <c r="W225" s="142">
        <f t="shared" ref="W225" si="14">IF(V225=0,"-",V226/V225)</f>
        <v>1</v>
      </c>
    </row>
    <row r="226" spans="1:23" ht="18.75" customHeight="1">
      <c r="A226" s="223"/>
      <c r="B226" s="147"/>
      <c r="C226" s="429"/>
      <c r="D226" s="430"/>
      <c r="E226" s="182"/>
      <c r="F226" s="143" t="s">
        <v>59</v>
      </c>
      <c r="G226" s="144"/>
      <c r="H226" s="145"/>
      <c r="I226" s="59">
        <v>1</v>
      </c>
      <c r="J226" s="59">
        <v>1</v>
      </c>
      <c r="K226" s="59">
        <v>1</v>
      </c>
      <c r="L226" s="59">
        <v>1</v>
      </c>
      <c r="M226" s="59">
        <v>1</v>
      </c>
      <c r="N226" s="59">
        <v>1</v>
      </c>
      <c r="O226" s="59">
        <v>1</v>
      </c>
      <c r="P226" s="59">
        <v>1</v>
      </c>
      <c r="Q226" s="59">
        <v>1</v>
      </c>
      <c r="R226" s="59">
        <v>1</v>
      </c>
      <c r="S226" s="59">
        <v>1</v>
      </c>
      <c r="T226" s="59">
        <v>1</v>
      </c>
      <c r="U226" s="59"/>
      <c r="V226" s="78">
        <f t="shared" si="13"/>
        <v>12</v>
      </c>
      <c r="W226" s="142"/>
    </row>
    <row r="227" spans="1:23" ht="18.75" customHeight="1">
      <c r="A227" s="221" t="s">
        <v>80</v>
      </c>
      <c r="B227" s="147">
        <v>1</v>
      </c>
      <c r="C227" s="427" t="s">
        <v>1101</v>
      </c>
      <c r="D227" s="428"/>
      <c r="E227" s="182" t="s">
        <v>1106</v>
      </c>
      <c r="F227" s="139" t="s">
        <v>42</v>
      </c>
      <c r="G227" s="140"/>
      <c r="H227" s="141"/>
      <c r="I227" s="57">
        <v>1</v>
      </c>
      <c r="J227" s="57">
        <v>1</v>
      </c>
      <c r="K227" s="57">
        <v>1</v>
      </c>
      <c r="L227" s="57">
        <v>1</v>
      </c>
      <c r="M227" s="57">
        <v>1</v>
      </c>
      <c r="N227" s="57">
        <v>1</v>
      </c>
      <c r="O227" s="57">
        <v>1</v>
      </c>
      <c r="P227" s="57">
        <v>1</v>
      </c>
      <c r="Q227" s="57">
        <v>1</v>
      </c>
      <c r="R227" s="57">
        <v>1</v>
      </c>
      <c r="S227" s="57">
        <v>1</v>
      </c>
      <c r="T227" s="57">
        <v>1</v>
      </c>
      <c r="U227" s="57"/>
      <c r="V227" s="78">
        <f t="shared" si="13"/>
        <v>12</v>
      </c>
      <c r="W227" s="142">
        <f t="shared" ref="W227" si="15">IF(V227=0,"-",V228/V227)</f>
        <v>1</v>
      </c>
    </row>
    <row r="228" spans="1:23" ht="18.75" customHeight="1">
      <c r="A228" s="222"/>
      <c r="B228" s="147"/>
      <c r="C228" s="429"/>
      <c r="D228" s="430"/>
      <c r="E228" s="182"/>
      <c r="F228" s="143" t="s">
        <v>59</v>
      </c>
      <c r="G228" s="144"/>
      <c r="H228" s="145"/>
      <c r="I228" s="59">
        <v>1</v>
      </c>
      <c r="J228" s="59">
        <v>1</v>
      </c>
      <c r="K228" s="59">
        <v>1</v>
      </c>
      <c r="L228" s="59">
        <v>1</v>
      </c>
      <c r="M228" s="59">
        <v>1</v>
      </c>
      <c r="N228" s="59">
        <v>1</v>
      </c>
      <c r="O228" s="59">
        <v>1</v>
      </c>
      <c r="P228" s="59">
        <v>1</v>
      </c>
      <c r="Q228" s="59">
        <v>1</v>
      </c>
      <c r="R228" s="59">
        <v>1</v>
      </c>
      <c r="S228" s="59">
        <v>1</v>
      </c>
      <c r="T228" s="59">
        <v>1</v>
      </c>
      <c r="U228" s="59"/>
      <c r="V228" s="78">
        <f t="shared" si="13"/>
        <v>12</v>
      </c>
      <c r="W228" s="142"/>
    </row>
    <row r="229" spans="1:23" ht="18.75" customHeight="1">
      <c r="A229" s="222"/>
      <c r="B229" s="147">
        <v>2</v>
      </c>
      <c r="C229" s="427" t="s">
        <v>1102</v>
      </c>
      <c r="D229" s="428"/>
      <c r="E229" s="182" t="s">
        <v>1107</v>
      </c>
      <c r="F229" s="139" t="s">
        <v>42</v>
      </c>
      <c r="G229" s="140"/>
      <c r="H229" s="141"/>
      <c r="I229" s="57">
        <v>1</v>
      </c>
      <c r="J229" s="57">
        <v>1</v>
      </c>
      <c r="K229" s="57">
        <v>1</v>
      </c>
      <c r="L229" s="57">
        <v>1</v>
      </c>
      <c r="M229" s="57">
        <v>1</v>
      </c>
      <c r="N229" s="57">
        <v>1</v>
      </c>
      <c r="O229" s="57">
        <v>1</v>
      </c>
      <c r="P229" s="57">
        <v>1</v>
      </c>
      <c r="Q229" s="57">
        <v>1</v>
      </c>
      <c r="R229" s="57">
        <v>1</v>
      </c>
      <c r="S229" s="57">
        <v>1</v>
      </c>
      <c r="T229" s="57">
        <v>1</v>
      </c>
      <c r="U229" s="57"/>
      <c r="V229" s="78">
        <f t="shared" si="13"/>
        <v>12</v>
      </c>
      <c r="W229" s="142">
        <f t="shared" ref="W229" si="16">IF(V229=0,"-",V230/V229)</f>
        <v>0.75</v>
      </c>
    </row>
    <row r="230" spans="1:23" ht="18.75" customHeight="1">
      <c r="A230" s="222"/>
      <c r="B230" s="147"/>
      <c r="C230" s="429"/>
      <c r="D230" s="430"/>
      <c r="E230" s="182"/>
      <c r="F230" s="143" t="s">
        <v>59</v>
      </c>
      <c r="G230" s="144"/>
      <c r="H230" s="145"/>
      <c r="I230" s="59">
        <v>1</v>
      </c>
      <c r="J230" s="59">
        <v>1</v>
      </c>
      <c r="K230" s="59">
        <v>1</v>
      </c>
      <c r="L230" s="59">
        <v>1</v>
      </c>
      <c r="M230" s="59">
        <v>1</v>
      </c>
      <c r="N230" s="59">
        <v>1</v>
      </c>
      <c r="O230" s="59"/>
      <c r="P230" s="59"/>
      <c r="Q230" s="59"/>
      <c r="R230" s="59">
        <v>1</v>
      </c>
      <c r="S230" s="59">
        <v>1</v>
      </c>
      <c r="T230" s="59">
        <v>1</v>
      </c>
      <c r="U230" s="59"/>
      <c r="V230" s="78">
        <f t="shared" si="13"/>
        <v>9</v>
      </c>
      <c r="W230" s="142"/>
    </row>
    <row r="231" spans="1:23" ht="18.75" customHeight="1">
      <c r="A231" s="222"/>
      <c r="B231" s="147">
        <v>3</v>
      </c>
      <c r="C231" s="427" t="s">
        <v>1103</v>
      </c>
      <c r="D231" s="428"/>
      <c r="E231" s="182" t="s">
        <v>1090</v>
      </c>
      <c r="F231" s="139" t="s">
        <v>42</v>
      </c>
      <c r="G231" s="140"/>
      <c r="H231" s="141"/>
      <c r="I231" s="57"/>
      <c r="J231" s="57"/>
      <c r="K231" s="57">
        <v>1</v>
      </c>
      <c r="L231" s="57"/>
      <c r="M231" s="57">
        <v>1</v>
      </c>
      <c r="N231" s="57"/>
      <c r="O231" s="57">
        <v>1</v>
      </c>
      <c r="P231" s="57"/>
      <c r="Q231" s="57">
        <v>1</v>
      </c>
      <c r="R231" s="57"/>
      <c r="S231" s="57">
        <v>1</v>
      </c>
      <c r="T231" s="57"/>
      <c r="U231" s="57"/>
      <c r="V231" s="78">
        <f t="shared" si="13"/>
        <v>5</v>
      </c>
      <c r="W231" s="142">
        <f t="shared" ref="W231" si="17">IF(V231=0,"-",V232/V231)</f>
        <v>1</v>
      </c>
    </row>
    <row r="232" spans="1:23" ht="18.75" customHeight="1">
      <c r="A232" s="222"/>
      <c r="B232" s="147"/>
      <c r="C232" s="429"/>
      <c r="D232" s="430"/>
      <c r="E232" s="182"/>
      <c r="F232" s="143" t="s">
        <v>59</v>
      </c>
      <c r="G232" s="144"/>
      <c r="H232" s="145"/>
      <c r="I232" s="59"/>
      <c r="J232" s="59"/>
      <c r="K232" s="59">
        <v>1</v>
      </c>
      <c r="L232" s="59"/>
      <c r="M232" s="59">
        <v>1</v>
      </c>
      <c r="N232" s="59"/>
      <c r="O232" s="59">
        <v>1</v>
      </c>
      <c r="P232" s="59"/>
      <c r="Q232" s="59">
        <v>1</v>
      </c>
      <c r="R232" s="59"/>
      <c r="S232" s="59">
        <v>1</v>
      </c>
      <c r="T232" s="59"/>
      <c r="U232" s="59"/>
      <c r="V232" s="78">
        <f t="shared" si="13"/>
        <v>5</v>
      </c>
      <c r="W232" s="142"/>
    </row>
    <row r="233" spans="1:23" ht="18.75" customHeight="1">
      <c r="A233" s="222"/>
      <c r="B233" s="147">
        <v>4</v>
      </c>
      <c r="C233" s="427" t="s">
        <v>1104</v>
      </c>
      <c r="D233" s="428"/>
      <c r="E233" s="182" t="s">
        <v>1090</v>
      </c>
      <c r="F233" s="139" t="s">
        <v>42</v>
      </c>
      <c r="G233" s="140"/>
      <c r="H233" s="141"/>
      <c r="I233" s="57"/>
      <c r="J233" s="57">
        <v>1</v>
      </c>
      <c r="K233" s="57"/>
      <c r="L233" s="57"/>
      <c r="M233" s="57"/>
      <c r="N233" s="57"/>
      <c r="O233" s="57"/>
      <c r="P233" s="57"/>
      <c r="Q233" s="57">
        <v>1</v>
      </c>
      <c r="R233" s="57"/>
      <c r="S233" s="57"/>
      <c r="T233" s="57"/>
      <c r="U233" s="57"/>
      <c r="V233" s="78">
        <f t="shared" si="13"/>
        <v>2</v>
      </c>
      <c r="W233" s="142">
        <f t="shared" ref="W233" si="18">IF(V233=0,"-",V234/V233)</f>
        <v>1</v>
      </c>
    </row>
    <row r="234" spans="1:23" ht="18.75" customHeight="1">
      <c r="A234" s="222"/>
      <c r="B234" s="147"/>
      <c r="C234" s="429"/>
      <c r="D234" s="430"/>
      <c r="E234" s="182"/>
      <c r="F234" s="143" t="s">
        <v>59</v>
      </c>
      <c r="G234" s="144"/>
      <c r="H234" s="145"/>
      <c r="I234" s="59"/>
      <c r="J234" s="59">
        <v>1</v>
      </c>
      <c r="K234" s="59"/>
      <c r="L234" s="59"/>
      <c r="M234" s="59"/>
      <c r="N234" s="59"/>
      <c r="O234" s="59"/>
      <c r="P234" s="59"/>
      <c r="Q234" s="59">
        <v>1</v>
      </c>
      <c r="R234" s="59"/>
      <c r="S234" s="59"/>
      <c r="T234" s="59"/>
      <c r="U234" s="59"/>
      <c r="V234" s="78">
        <f t="shared" si="13"/>
        <v>2</v>
      </c>
      <c r="W234" s="142"/>
    </row>
    <row r="235" spans="1:23" ht="18.75" customHeight="1">
      <c r="A235" s="222"/>
      <c r="B235" s="147">
        <v>5</v>
      </c>
      <c r="C235" s="427" t="s">
        <v>1105</v>
      </c>
      <c r="D235" s="428"/>
      <c r="E235" s="182" t="s">
        <v>1108</v>
      </c>
      <c r="F235" s="139" t="s">
        <v>42</v>
      </c>
      <c r="G235" s="140"/>
      <c r="H235" s="141"/>
      <c r="I235" s="57">
        <v>1</v>
      </c>
      <c r="J235" s="57">
        <v>1</v>
      </c>
      <c r="K235" s="57">
        <v>1</v>
      </c>
      <c r="L235" s="57">
        <v>1</v>
      </c>
      <c r="M235" s="57">
        <v>1</v>
      </c>
      <c r="N235" s="57">
        <v>1</v>
      </c>
      <c r="O235" s="57">
        <v>1</v>
      </c>
      <c r="P235" s="57">
        <v>1</v>
      </c>
      <c r="Q235" s="57">
        <v>1</v>
      </c>
      <c r="R235" s="57">
        <v>1</v>
      </c>
      <c r="S235" s="57">
        <v>1</v>
      </c>
      <c r="T235" s="57">
        <v>1</v>
      </c>
      <c r="U235" s="57"/>
      <c r="V235" s="78">
        <f t="shared" si="13"/>
        <v>12</v>
      </c>
      <c r="W235" s="142">
        <f t="shared" ref="W235" si="19">IF(V235=0,"-",V236/V235)</f>
        <v>1</v>
      </c>
    </row>
    <row r="236" spans="1:23" ht="18.75" customHeight="1">
      <c r="A236" s="223"/>
      <c r="B236" s="147"/>
      <c r="C236" s="429"/>
      <c r="D236" s="430"/>
      <c r="E236" s="182"/>
      <c r="F236" s="143" t="s">
        <v>59</v>
      </c>
      <c r="G236" s="144"/>
      <c r="H236" s="145"/>
      <c r="I236" s="59">
        <v>1</v>
      </c>
      <c r="J236" s="59">
        <v>1</v>
      </c>
      <c r="K236" s="59">
        <v>1</v>
      </c>
      <c r="L236" s="59">
        <v>1</v>
      </c>
      <c r="M236" s="59">
        <v>1</v>
      </c>
      <c r="N236" s="59">
        <v>1</v>
      </c>
      <c r="O236" s="59">
        <v>1</v>
      </c>
      <c r="P236" s="59">
        <v>1</v>
      </c>
      <c r="Q236" s="59">
        <v>1</v>
      </c>
      <c r="R236" s="59">
        <v>1</v>
      </c>
      <c r="S236" s="59">
        <v>1</v>
      </c>
      <c r="T236" s="59">
        <v>1</v>
      </c>
      <c r="U236" s="59"/>
      <c r="V236" s="78">
        <f t="shared" si="13"/>
        <v>12</v>
      </c>
      <c r="W236" s="142"/>
    </row>
    <row r="237" spans="1:23" ht="18.75" customHeight="1">
      <c r="A237" s="221" t="s">
        <v>81</v>
      </c>
      <c r="B237" s="147">
        <v>1</v>
      </c>
      <c r="C237" s="427" t="s">
        <v>1113</v>
      </c>
      <c r="D237" s="428"/>
      <c r="E237" s="182" t="s">
        <v>1125</v>
      </c>
      <c r="F237" s="139" t="s">
        <v>42</v>
      </c>
      <c r="G237" s="140"/>
      <c r="H237" s="141"/>
      <c r="I237" s="57">
        <v>1</v>
      </c>
      <c r="J237" s="57">
        <v>1</v>
      </c>
      <c r="K237" s="57">
        <v>1</v>
      </c>
      <c r="L237" s="57">
        <v>1</v>
      </c>
      <c r="M237" s="57">
        <v>1</v>
      </c>
      <c r="N237" s="57">
        <v>1</v>
      </c>
      <c r="O237" s="57">
        <v>1</v>
      </c>
      <c r="P237" s="57">
        <v>1</v>
      </c>
      <c r="Q237" s="57">
        <v>1</v>
      </c>
      <c r="R237" s="57">
        <v>1</v>
      </c>
      <c r="S237" s="57">
        <v>1</v>
      </c>
      <c r="T237" s="57">
        <v>1</v>
      </c>
      <c r="U237" s="57"/>
      <c r="V237" s="78">
        <f t="shared" si="13"/>
        <v>12</v>
      </c>
      <c r="W237" s="142">
        <f t="shared" ref="W237" si="20">IF(V237=0,"-",V238/V237)</f>
        <v>1</v>
      </c>
    </row>
    <row r="238" spans="1:23" ht="18.75" customHeight="1">
      <c r="A238" s="222"/>
      <c r="B238" s="147"/>
      <c r="C238" s="429"/>
      <c r="D238" s="430"/>
      <c r="E238" s="182"/>
      <c r="F238" s="143" t="s">
        <v>59</v>
      </c>
      <c r="G238" s="144"/>
      <c r="H238" s="145"/>
      <c r="I238" s="59">
        <v>1</v>
      </c>
      <c r="J238" s="59">
        <v>1</v>
      </c>
      <c r="K238" s="59">
        <v>1</v>
      </c>
      <c r="L238" s="59">
        <v>1</v>
      </c>
      <c r="M238" s="59">
        <v>1</v>
      </c>
      <c r="N238" s="59">
        <v>1</v>
      </c>
      <c r="O238" s="59">
        <v>1</v>
      </c>
      <c r="P238" s="59">
        <v>1</v>
      </c>
      <c r="Q238" s="59">
        <v>1</v>
      </c>
      <c r="R238" s="59">
        <v>1</v>
      </c>
      <c r="S238" s="59">
        <v>1</v>
      </c>
      <c r="T238" s="59">
        <v>1</v>
      </c>
      <c r="U238" s="59"/>
      <c r="V238" s="78">
        <f t="shared" si="13"/>
        <v>12</v>
      </c>
      <c r="W238" s="142"/>
    </row>
    <row r="239" spans="1:23" ht="18.75" customHeight="1">
      <c r="A239" s="222"/>
      <c r="B239" s="147">
        <v>2</v>
      </c>
      <c r="C239" s="427" t="s">
        <v>1114</v>
      </c>
      <c r="D239" s="428"/>
      <c r="E239" s="182" t="s">
        <v>1125</v>
      </c>
      <c r="F239" s="139" t="s">
        <v>42</v>
      </c>
      <c r="G239" s="140"/>
      <c r="H239" s="141"/>
      <c r="I239" s="57">
        <v>1</v>
      </c>
      <c r="J239" s="57">
        <v>1</v>
      </c>
      <c r="K239" s="57">
        <v>1</v>
      </c>
      <c r="L239" s="57">
        <v>1</v>
      </c>
      <c r="M239" s="57">
        <v>1</v>
      </c>
      <c r="N239" s="57">
        <v>1</v>
      </c>
      <c r="O239" s="57">
        <v>1</v>
      </c>
      <c r="P239" s="57">
        <v>1</v>
      </c>
      <c r="Q239" s="57">
        <v>1</v>
      </c>
      <c r="R239" s="57">
        <v>1</v>
      </c>
      <c r="S239" s="57">
        <v>1</v>
      </c>
      <c r="T239" s="57">
        <v>1</v>
      </c>
      <c r="U239" s="57"/>
      <c r="V239" s="78">
        <f t="shared" si="13"/>
        <v>12</v>
      </c>
      <c r="W239" s="142">
        <f t="shared" ref="W239" si="21">IF(V239=0,"-",V240/V239)</f>
        <v>1</v>
      </c>
    </row>
    <row r="240" spans="1:23" ht="18.75" customHeight="1">
      <c r="A240" s="222"/>
      <c r="B240" s="147"/>
      <c r="C240" s="429"/>
      <c r="D240" s="430"/>
      <c r="E240" s="182"/>
      <c r="F240" s="143" t="s">
        <v>59</v>
      </c>
      <c r="G240" s="144"/>
      <c r="H240" s="145"/>
      <c r="I240" s="59">
        <v>1</v>
      </c>
      <c r="J240" s="59">
        <v>1</v>
      </c>
      <c r="K240" s="59">
        <v>1</v>
      </c>
      <c r="L240" s="59">
        <v>1</v>
      </c>
      <c r="M240" s="59">
        <v>1</v>
      </c>
      <c r="N240" s="59">
        <v>1</v>
      </c>
      <c r="O240" s="59">
        <v>1</v>
      </c>
      <c r="P240" s="59">
        <v>1</v>
      </c>
      <c r="Q240" s="59">
        <v>1</v>
      </c>
      <c r="R240" s="59">
        <v>1</v>
      </c>
      <c r="S240" s="59">
        <v>1</v>
      </c>
      <c r="T240" s="59">
        <v>1</v>
      </c>
      <c r="U240" s="59"/>
      <c r="V240" s="78">
        <f t="shared" si="13"/>
        <v>12</v>
      </c>
      <c r="W240" s="142"/>
    </row>
    <row r="241" spans="1:23" ht="18.75" customHeight="1">
      <c r="A241" s="222"/>
      <c r="B241" s="147">
        <v>3</v>
      </c>
      <c r="C241" s="427" t="s">
        <v>1115</v>
      </c>
      <c r="D241" s="428"/>
      <c r="E241" s="182" t="s">
        <v>1126</v>
      </c>
      <c r="F241" s="139" t="s">
        <v>42</v>
      </c>
      <c r="G241" s="140"/>
      <c r="H241" s="141"/>
      <c r="I241" s="57">
        <v>1</v>
      </c>
      <c r="J241" s="57">
        <v>1</v>
      </c>
      <c r="K241" s="57">
        <v>1</v>
      </c>
      <c r="L241" s="57">
        <v>1</v>
      </c>
      <c r="M241" s="57">
        <v>1</v>
      </c>
      <c r="N241" s="57">
        <v>1</v>
      </c>
      <c r="O241" s="57">
        <v>1</v>
      </c>
      <c r="P241" s="57">
        <v>1</v>
      </c>
      <c r="Q241" s="57">
        <v>1</v>
      </c>
      <c r="R241" s="57">
        <v>1</v>
      </c>
      <c r="S241" s="57">
        <v>1</v>
      </c>
      <c r="T241" s="57">
        <v>1</v>
      </c>
      <c r="U241" s="57"/>
      <c r="V241" s="78">
        <f t="shared" si="13"/>
        <v>12</v>
      </c>
      <c r="W241" s="142">
        <f t="shared" ref="W241" si="22">IF(V241=0,"-",V242/V241)</f>
        <v>1</v>
      </c>
    </row>
    <row r="242" spans="1:23" ht="18.75" customHeight="1">
      <c r="A242" s="222"/>
      <c r="B242" s="147"/>
      <c r="C242" s="429"/>
      <c r="D242" s="430"/>
      <c r="E242" s="182"/>
      <c r="F242" s="143" t="s">
        <v>59</v>
      </c>
      <c r="G242" s="144"/>
      <c r="H242" s="145"/>
      <c r="I242" s="59">
        <v>1</v>
      </c>
      <c r="J242" s="59">
        <v>1</v>
      </c>
      <c r="K242" s="59">
        <v>1</v>
      </c>
      <c r="L242" s="59">
        <v>1</v>
      </c>
      <c r="M242" s="59">
        <v>1</v>
      </c>
      <c r="N242" s="59">
        <v>1</v>
      </c>
      <c r="O242" s="59">
        <v>1</v>
      </c>
      <c r="P242" s="59">
        <v>1</v>
      </c>
      <c r="Q242" s="59">
        <v>1</v>
      </c>
      <c r="R242" s="59">
        <v>1</v>
      </c>
      <c r="S242" s="59">
        <v>1</v>
      </c>
      <c r="T242" s="59">
        <v>1</v>
      </c>
      <c r="U242" s="59"/>
      <c r="V242" s="78">
        <f t="shared" si="13"/>
        <v>12</v>
      </c>
      <c r="W242" s="142"/>
    </row>
    <row r="243" spans="1:23" ht="18.75" customHeight="1">
      <c r="A243" s="222"/>
      <c r="B243" s="147">
        <v>4</v>
      </c>
      <c r="C243" s="427" t="s">
        <v>1116</v>
      </c>
      <c r="D243" s="428"/>
      <c r="E243" s="182" t="s">
        <v>1127</v>
      </c>
      <c r="F243" s="139" t="s">
        <v>42</v>
      </c>
      <c r="G243" s="140"/>
      <c r="H243" s="141"/>
      <c r="I243" s="57">
        <v>1</v>
      </c>
      <c r="J243" s="57">
        <v>1</v>
      </c>
      <c r="K243" s="57">
        <v>1</v>
      </c>
      <c r="L243" s="57">
        <v>1</v>
      </c>
      <c r="M243" s="57">
        <v>1</v>
      </c>
      <c r="N243" s="57">
        <v>1</v>
      </c>
      <c r="O243" s="57">
        <v>1</v>
      </c>
      <c r="P243" s="57">
        <v>1</v>
      </c>
      <c r="Q243" s="57">
        <v>1</v>
      </c>
      <c r="R243" s="57">
        <v>1</v>
      </c>
      <c r="S243" s="57">
        <v>1</v>
      </c>
      <c r="T243" s="57">
        <v>1</v>
      </c>
      <c r="U243" s="57"/>
      <c r="V243" s="78">
        <f t="shared" si="13"/>
        <v>12</v>
      </c>
      <c r="W243" s="142">
        <f t="shared" ref="W243" si="23">IF(V243=0,"-",V244/V243)</f>
        <v>0.91666666666666663</v>
      </c>
    </row>
    <row r="244" spans="1:23" ht="18.75" customHeight="1">
      <c r="A244" s="222"/>
      <c r="B244" s="147"/>
      <c r="C244" s="429"/>
      <c r="D244" s="430"/>
      <c r="E244" s="182"/>
      <c r="F244" s="143" t="s">
        <v>59</v>
      </c>
      <c r="G244" s="144"/>
      <c r="H244" s="145"/>
      <c r="I244" s="59">
        <v>1</v>
      </c>
      <c r="J244" s="59">
        <v>1</v>
      </c>
      <c r="K244" s="59">
        <v>1</v>
      </c>
      <c r="L244" s="59">
        <v>1</v>
      </c>
      <c r="M244" s="59">
        <v>1</v>
      </c>
      <c r="N244" s="59">
        <v>1</v>
      </c>
      <c r="O244" s="59"/>
      <c r="P244" s="59">
        <v>1</v>
      </c>
      <c r="Q244" s="59">
        <v>1</v>
      </c>
      <c r="R244" s="59">
        <v>1</v>
      </c>
      <c r="S244" s="59">
        <v>1</v>
      </c>
      <c r="T244" s="59">
        <v>1</v>
      </c>
      <c r="U244" s="59"/>
      <c r="V244" s="78">
        <f t="shared" si="13"/>
        <v>11</v>
      </c>
      <c r="W244" s="142"/>
    </row>
    <row r="245" spans="1:23" ht="18.75" customHeight="1">
      <c r="A245" s="222"/>
      <c r="B245" s="147">
        <v>5</v>
      </c>
      <c r="C245" s="427" t="s">
        <v>1117</v>
      </c>
      <c r="D245" s="428"/>
      <c r="E245" s="182" t="s">
        <v>1127</v>
      </c>
      <c r="F245" s="139" t="s">
        <v>42</v>
      </c>
      <c r="G245" s="140"/>
      <c r="H245" s="141"/>
      <c r="I245" s="57">
        <v>1</v>
      </c>
      <c r="J245" s="57">
        <v>1</v>
      </c>
      <c r="K245" s="57">
        <v>1</v>
      </c>
      <c r="L245" s="57">
        <v>1</v>
      </c>
      <c r="M245" s="57">
        <v>1</v>
      </c>
      <c r="N245" s="57">
        <v>1</v>
      </c>
      <c r="O245" s="57">
        <v>1</v>
      </c>
      <c r="P245" s="57">
        <v>1</v>
      </c>
      <c r="Q245" s="57">
        <v>1</v>
      </c>
      <c r="R245" s="57">
        <v>1</v>
      </c>
      <c r="S245" s="57">
        <v>1</v>
      </c>
      <c r="T245" s="57">
        <v>1</v>
      </c>
      <c r="U245" s="57"/>
      <c r="V245" s="78">
        <f t="shared" ref="V245:V246" si="24">SUM(I245:T245)</f>
        <v>12</v>
      </c>
      <c r="W245" s="142">
        <f t="shared" ref="W245" si="25">IF(V245=0,"-",V246/V245)</f>
        <v>1</v>
      </c>
    </row>
    <row r="246" spans="1:23" ht="18.75" customHeight="1">
      <c r="A246" s="222"/>
      <c r="B246" s="147"/>
      <c r="C246" s="429"/>
      <c r="D246" s="430"/>
      <c r="E246" s="182"/>
      <c r="F246" s="143" t="s">
        <v>59</v>
      </c>
      <c r="G246" s="144"/>
      <c r="H246" s="145"/>
      <c r="I246" s="59">
        <v>1</v>
      </c>
      <c r="J246" s="59">
        <v>1</v>
      </c>
      <c r="K246" s="59">
        <v>1</v>
      </c>
      <c r="L246" s="59">
        <v>1</v>
      </c>
      <c r="M246" s="59">
        <v>1</v>
      </c>
      <c r="N246" s="59">
        <v>1</v>
      </c>
      <c r="O246" s="59">
        <v>1</v>
      </c>
      <c r="P246" s="59">
        <v>1</v>
      </c>
      <c r="Q246" s="59">
        <v>1</v>
      </c>
      <c r="R246" s="59">
        <v>1</v>
      </c>
      <c r="S246" s="59">
        <v>1</v>
      </c>
      <c r="T246" s="59">
        <v>1</v>
      </c>
      <c r="U246" s="59"/>
      <c r="V246" s="78">
        <f t="shared" si="24"/>
        <v>12</v>
      </c>
      <c r="W246" s="142"/>
    </row>
    <row r="247" spans="1:23" ht="18.75" customHeight="1">
      <c r="A247" s="222"/>
      <c r="B247" s="147">
        <v>6</v>
      </c>
      <c r="C247" s="427" t="s">
        <v>1118</v>
      </c>
      <c r="D247" s="428"/>
      <c r="E247" s="182" t="s">
        <v>1125</v>
      </c>
      <c r="F247" s="139" t="s">
        <v>42</v>
      </c>
      <c r="G247" s="140"/>
      <c r="H247" s="141"/>
      <c r="I247" s="57">
        <v>1</v>
      </c>
      <c r="J247" s="57">
        <v>1</v>
      </c>
      <c r="K247" s="57">
        <v>1</v>
      </c>
      <c r="L247" s="57">
        <v>1</v>
      </c>
      <c r="M247" s="57">
        <v>1</v>
      </c>
      <c r="N247" s="57">
        <v>1</v>
      </c>
      <c r="O247" s="57">
        <v>1</v>
      </c>
      <c r="P247" s="57">
        <v>1</v>
      </c>
      <c r="Q247" s="57">
        <v>1</v>
      </c>
      <c r="R247" s="57">
        <v>1</v>
      </c>
      <c r="S247" s="57">
        <v>1</v>
      </c>
      <c r="T247" s="57">
        <v>1</v>
      </c>
      <c r="U247" s="57"/>
      <c r="V247" s="78">
        <f t="shared" si="13"/>
        <v>12</v>
      </c>
      <c r="W247" s="142">
        <f t="shared" ref="W247" si="26">IF(V247=0,"-",V248/V247)</f>
        <v>0.91666666666666663</v>
      </c>
    </row>
    <row r="248" spans="1:23" ht="18.75" customHeight="1">
      <c r="A248" s="222"/>
      <c r="B248" s="147"/>
      <c r="C248" s="429"/>
      <c r="D248" s="430"/>
      <c r="E248" s="182"/>
      <c r="F248" s="143" t="s">
        <v>59</v>
      </c>
      <c r="G248" s="144"/>
      <c r="H248" s="145"/>
      <c r="I248" s="59">
        <v>1</v>
      </c>
      <c r="J248" s="59">
        <v>1</v>
      </c>
      <c r="K248" s="59">
        <v>1</v>
      </c>
      <c r="L248" s="59">
        <v>1</v>
      </c>
      <c r="M248" s="59">
        <v>1</v>
      </c>
      <c r="N248" s="59">
        <v>1</v>
      </c>
      <c r="O248" s="59"/>
      <c r="P248" s="59">
        <v>1</v>
      </c>
      <c r="Q248" s="59">
        <v>1</v>
      </c>
      <c r="R248" s="59">
        <v>1</v>
      </c>
      <c r="S248" s="59">
        <v>1</v>
      </c>
      <c r="T248" s="59">
        <v>1</v>
      </c>
      <c r="U248" s="59"/>
      <c r="V248" s="78">
        <f t="shared" si="13"/>
        <v>11</v>
      </c>
      <c r="W248" s="142"/>
    </row>
    <row r="249" spans="1:23" ht="18.75" customHeight="1">
      <c r="A249" s="222"/>
      <c r="B249" s="147">
        <v>7</v>
      </c>
      <c r="C249" s="427" t="s">
        <v>1119</v>
      </c>
      <c r="D249" s="428"/>
      <c r="E249" s="182" t="s">
        <v>1111</v>
      </c>
      <c r="F249" s="139" t="s">
        <v>42</v>
      </c>
      <c r="G249" s="140"/>
      <c r="H249" s="141"/>
      <c r="I249" s="57">
        <v>1</v>
      </c>
      <c r="J249" s="57">
        <v>1</v>
      </c>
      <c r="K249" s="57">
        <v>1</v>
      </c>
      <c r="L249" s="57">
        <v>1</v>
      </c>
      <c r="M249" s="57">
        <v>1</v>
      </c>
      <c r="N249" s="57">
        <v>1</v>
      </c>
      <c r="O249" s="57">
        <v>1</v>
      </c>
      <c r="P249" s="57">
        <v>1</v>
      </c>
      <c r="Q249" s="57">
        <v>1</v>
      </c>
      <c r="R249" s="57">
        <v>1</v>
      </c>
      <c r="S249" s="57">
        <v>1</v>
      </c>
      <c r="T249" s="57">
        <v>1</v>
      </c>
      <c r="U249" s="57"/>
      <c r="V249" s="78">
        <f t="shared" ref="V249:V250" si="27">SUM(I249:T249)</f>
        <v>12</v>
      </c>
      <c r="W249" s="142">
        <f t="shared" ref="W249" si="28">IF(V249=0,"-",V250/V249)</f>
        <v>1</v>
      </c>
    </row>
    <row r="250" spans="1:23" ht="18.75" customHeight="1">
      <c r="A250" s="222"/>
      <c r="B250" s="147"/>
      <c r="C250" s="429"/>
      <c r="D250" s="430"/>
      <c r="E250" s="182"/>
      <c r="F250" s="143" t="s">
        <v>59</v>
      </c>
      <c r="G250" s="144"/>
      <c r="H250" s="145"/>
      <c r="I250" s="59">
        <v>1</v>
      </c>
      <c r="J250" s="59">
        <v>1</v>
      </c>
      <c r="K250" s="59">
        <v>1</v>
      </c>
      <c r="L250" s="59">
        <v>1</v>
      </c>
      <c r="M250" s="59">
        <v>1</v>
      </c>
      <c r="N250" s="59">
        <v>1</v>
      </c>
      <c r="O250" s="59">
        <v>1</v>
      </c>
      <c r="P250" s="59">
        <v>1</v>
      </c>
      <c r="Q250" s="59">
        <v>1</v>
      </c>
      <c r="R250" s="59">
        <v>1</v>
      </c>
      <c r="S250" s="59">
        <v>1</v>
      </c>
      <c r="T250" s="59">
        <v>1</v>
      </c>
      <c r="U250" s="59"/>
      <c r="V250" s="78">
        <f t="shared" si="27"/>
        <v>12</v>
      </c>
      <c r="W250" s="142"/>
    </row>
    <row r="251" spans="1:23" ht="18.75" customHeight="1">
      <c r="A251" s="222"/>
      <c r="B251" s="147">
        <v>8</v>
      </c>
      <c r="C251" s="427" t="s">
        <v>1120</v>
      </c>
      <c r="D251" s="428"/>
      <c r="E251" s="182" t="s">
        <v>1111</v>
      </c>
      <c r="F251" s="139" t="s">
        <v>42</v>
      </c>
      <c r="G251" s="140"/>
      <c r="H251" s="141"/>
      <c r="I251" s="57">
        <v>1</v>
      </c>
      <c r="J251" s="57">
        <v>1</v>
      </c>
      <c r="K251" s="57">
        <v>1</v>
      </c>
      <c r="L251" s="57">
        <v>1</v>
      </c>
      <c r="M251" s="57">
        <v>1</v>
      </c>
      <c r="N251" s="57">
        <v>1</v>
      </c>
      <c r="O251" s="57">
        <v>1</v>
      </c>
      <c r="P251" s="57">
        <v>1</v>
      </c>
      <c r="Q251" s="57">
        <v>1</v>
      </c>
      <c r="R251" s="57">
        <v>1</v>
      </c>
      <c r="S251" s="57">
        <v>1</v>
      </c>
      <c r="T251" s="57">
        <v>1</v>
      </c>
      <c r="U251" s="57"/>
      <c r="V251" s="78">
        <f t="shared" si="13"/>
        <v>12</v>
      </c>
      <c r="W251" s="142">
        <f t="shared" ref="W251" si="29">IF(V251=0,"-",V252/V251)</f>
        <v>1</v>
      </c>
    </row>
    <row r="252" spans="1:23" ht="18.75" customHeight="1">
      <c r="A252" s="222"/>
      <c r="B252" s="147"/>
      <c r="C252" s="429"/>
      <c r="D252" s="430"/>
      <c r="E252" s="182"/>
      <c r="F252" s="143" t="s">
        <v>59</v>
      </c>
      <c r="G252" s="144"/>
      <c r="H252" s="145"/>
      <c r="I252" s="59">
        <v>1</v>
      </c>
      <c r="J252" s="59">
        <v>1</v>
      </c>
      <c r="K252" s="59">
        <v>1</v>
      </c>
      <c r="L252" s="59">
        <v>1</v>
      </c>
      <c r="M252" s="59">
        <v>1</v>
      </c>
      <c r="N252" s="59">
        <v>1</v>
      </c>
      <c r="O252" s="59">
        <v>1</v>
      </c>
      <c r="P252" s="59">
        <v>1</v>
      </c>
      <c r="Q252" s="59">
        <v>1</v>
      </c>
      <c r="R252" s="59">
        <v>1</v>
      </c>
      <c r="S252" s="59">
        <v>1</v>
      </c>
      <c r="T252" s="59">
        <v>1</v>
      </c>
      <c r="U252" s="59"/>
      <c r="V252" s="78">
        <f t="shared" si="13"/>
        <v>12</v>
      </c>
      <c r="W252" s="142"/>
    </row>
    <row r="253" spans="1:23" ht="18.75" customHeight="1">
      <c r="A253" s="222"/>
      <c r="B253" s="147">
        <v>9</v>
      </c>
      <c r="C253" s="427" t="s">
        <v>1121</v>
      </c>
      <c r="D253" s="428"/>
      <c r="E253" s="182" t="s">
        <v>1128</v>
      </c>
      <c r="F253" s="139" t="s">
        <v>42</v>
      </c>
      <c r="G253" s="140"/>
      <c r="H253" s="141"/>
      <c r="I253" s="57">
        <v>1</v>
      </c>
      <c r="J253" s="57">
        <v>1</v>
      </c>
      <c r="K253" s="57">
        <v>1</v>
      </c>
      <c r="L253" s="57">
        <v>1</v>
      </c>
      <c r="M253" s="57">
        <v>1</v>
      </c>
      <c r="N253" s="57">
        <v>1</v>
      </c>
      <c r="O253" s="57">
        <v>1</v>
      </c>
      <c r="P253" s="57">
        <v>1</v>
      </c>
      <c r="Q253" s="57">
        <v>1</v>
      </c>
      <c r="R253" s="57">
        <v>1</v>
      </c>
      <c r="S253" s="57">
        <v>1</v>
      </c>
      <c r="T253" s="57">
        <v>1</v>
      </c>
      <c r="U253" s="57"/>
      <c r="V253" s="78">
        <f t="shared" ref="V253:V254" si="30">SUM(I253:T253)</f>
        <v>12</v>
      </c>
      <c r="W253" s="142">
        <f>IF(V253=0,"-",V254/V253)</f>
        <v>1</v>
      </c>
    </row>
    <row r="254" spans="1:23" ht="18.75" customHeight="1">
      <c r="A254" s="222"/>
      <c r="B254" s="147"/>
      <c r="C254" s="429"/>
      <c r="D254" s="430"/>
      <c r="E254" s="182"/>
      <c r="F254" s="143" t="s">
        <v>59</v>
      </c>
      <c r="G254" s="144"/>
      <c r="H254" s="145"/>
      <c r="I254" s="59">
        <v>1</v>
      </c>
      <c r="J254" s="59">
        <v>1</v>
      </c>
      <c r="K254" s="59">
        <v>1</v>
      </c>
      <c r="L254" s="59">
        <v>1</v>
      </c>
      <c r="M254" s="59">
        <v>1</v>
      </c>
      <c r="N254" s="59">
        <v>1</v>
      </c>
      <c r="O254" s="59">
        <v>1</v>
      </c>
      <c r="P254" s="59">
        <v>1</v>
      </c>
      <c r="Q254" s="59">
        <v>1</v>
      </c>
      <c r="R254" s="59">
        <v>1</v>
      </c>
      <c r="S254" s="59">
        <v>1</v>
      </c>
      <c r="T254" s="59">
        <v>1</v>
      </c>
      <c r="U254" s="59"/>
      <c r="V254" s="78">
        <f t="shared" si="30"/>
        <v>12</v>
      </c>
      <c r="W254" s="142"/>
    </row>
    <row r="255" spans="1:23" ht="18.75" customHeight="1">
      <c r="A255" s="222"/>
      <c r="B255" s="147">
        <v>10</v>
      </c>
      <c r="C255" s="427" t="s">
        <v>1122</v>
      </c>
      <c r="D255" s="428"/>
      <c r="E255" s="182" t="s">
        <v>1129</v>
      </c>
      <c r="F255" s="139" t="s">
        <v>42</v>
      </c>
      <c r="G255" s="140"/>
      <c r="H255" s="141"/>
      <c r="I255" s="57"/>
      <c r="J255" s="57"/>
      <c r="K255" s="57"/>
      <c r="L255" s="57"/>
      <c r="M255" s="57">
        <v>1</v>
      </c>
      <c r="N255" s="57"/>
      <c r="O255" s="57"/>
      <c r="P255" s="57"/>
      <c r="Q255" s="57"/>
      <c r="R255" s="57"/>
      <c r="S255" s="57"/>
      <c r="T255" s="57"/>
      <c r="U255" s="57"/>
      <c r="V255" s="78">
        <f t="shared" si="13"/>
        <v>1</v>
      </c>
      <c r="W255" s="142">
        <f t="shared" ref="W255" si="31">IF(V255=0,"-",V256/V255)</f>
        <v>1</v>
      </c>
    </row>
    <row r="256" spans="1:23" ht="18.75" customHeight="1">
      <c r="A256" s="222"/>
      <c r="B256" s="147"/>
      <c r="C256" s="429"/>
      <c r="D256" s="430"/>
      <c r="E256" s="182"/>
      <c r="F256" s="143" t="s">
        <v>59</v>
      </c>
      <c r="G256" s="144"/>
      <c r="H256" s="145"/>
      <c r="I256" s="59"/>
      <c r="J256" s="59"/>
      <c r="K256" s="59"/>
      <c r="L256" s="59"/>
      <c r="M256" s="59">
        <v>1</v>
      </c>
      <c r="N256" s="59"/>
      <c r="O256" s="59"/>
      <c r="P256" s="59"/>
      <c r="Q256" s="59"/>
      <c r="R256" s="59"/>
      <c r="S256" s="59"/>
      <c r="T256" s="59"/>
      <c r="U256" s="59"/>
      <c r="V256" s="78">
        <f t="shared" si="13"/>
        <v>1</v>
      </c>
      <c r="W256" s="142"/>
    </row>
    <row r="257" spans="1:23" ht="18.75" customHeight="1">
      <c r="A257" s="222"/>
      <c r="B257" s="147">
        <v>11</v>
      </c>
      <c r="C257" s="427" t="s">
        <v>1123</v>
      </c>
      <c r="D257" s="428"/>
      <c r="E257" s="182" t="s">
        <v>1130</v>
      </c>
      <c r="F257" s="139" t="s">
        <v>42</v>
      </c>
      <c r="G257" s="140"/>
      <c r="H257" s="141"/>
      <c r="I257" s="57">
        <v>1</v>
      </c>
      <c r="J257" s="57"/>
      <c r="K257" s="57"/>
      <c r="L257" s="57"/>
      <c r="M257" s="57"/>
      <c r="N257" s="57"/>
      <c r="O257" s="57"/>
      <c r="P257" s="57"/>
      <c r="Q257" s="57"/>
      <c r="R257" s="57"/>
      <c r="S257" s="57"/>
      <c r="T257" s="57"/>
      <c r="U257" s="57"/>
      <c r="V257" s="78">
        <f t="shared" ref="V257:V258" si="32">SUM(I257:T257)</f>
        <v>1</v>
      </c>
      <c r="W257" s="142">
        <f t="shared" ref="W257" si="33">IF(V257=0,"-",V258/V257)</f>
        <v>1</v>
      </c>
    </row>
    <row r="258" spans="1:23" ht="18.75" customHeight="1">
      <c r="A258" s="222"/>
      <c r="B258" s="147"/>
      <c r="C258" s="429"/>
      <c r="D258" s="430"/>
      <c r="E258" s="182"/>
      <c r="F258" s="143" t="s">
        <v>59</v>
      </c>
      <c r="G258" s="144"/>
      <c r="H258" s="145"/>
      <c r="I258" s="59">
        <v>1</v>
      </c>
      <c r="J258" s="59"/>
      <c r="K258" s="59"/>
      <c r="L258" s="59"/>
      <c r="M258" s="59"/>
      <c r="N258" s="59"/>
      <c r="O258" s="59"/>
      <c r="P258" s="59"/>
      <c r="Q258" s="59"/>
      <c r="R258" s="59"/>
      <c r="S258" s="59"/>
      <c r="T258" s="59"/>
      <c r="U258" s="59"/>
      <c r="V258" s="78">
        <f t="shared" si="32"/>
        <v>1</v>
      </c>
      <c r="W258" s="142"/>
    </row>
    <row r="259" spans="1:23" ht="18.75" customHeight="1">
      <c r="A259" s="222"/>
      <c r="B259" s="147">
        <v>12</v>
      </c>
      <c r="C259" s="427" t="s">
        <v>1124</v>
      </c>
      <c r="D259" s="428"/>
      <c r="E259" s="182" t="s">
        <v>1131</v>
      </c>
      <c r="F259" s="139" t="s">
        <v>42</v>
      </c>
      <c r="G259" s="140"/>
      <c r="H259" s="141"/>
      <c r="I259" s="57">
        <v>1</v>
      </c>
      <c r="J259" s="57"/>
      <c r="K259" s="57"/>
      <c r="L259" s="57"/>
      <c r="M259" s="57"/>
      <c r="N259" s="57"/>
      <c r="O259" s="57"/>
      <c r="P259" s="57"/>
      <c r="Q259" s="57"/>
      <c r="R259" s="57"/>
      <c r="S259" s="57"/>
      <c r="T259" s="57"/>
      <c r="U259" s="57"/>
      <c r="V259" s="78">
        <f t="shared" si="13"/>
        <v>1</v>
      </c>
      <c r="W259" s="142">
        <f t="shared" ref="W259" si="34">IF(V259=0,"-",V260/V259)</f>
        <v>1</v>
      </c>
    </row>
    <row r="260" spans="1:23" ht="18.75" customHeight="1">
      <c r="A260" s="223"/>
      <c r="B260" s="147"/>
      <c r="C260" s="429"/>
      <c r="D260" s="430"/>
      <c r="E260" s="182"/>
      <c r="F260" s="143" t="s">
        <v>59</v>
      </c>
      <c r="G260" s="144"/>
      <c r="H260" s="145"/>
      <c r="I260" s="59">
        <v>1</v>
      </c>
      <c r="J260" s="59"/>
      <c r="K260" s="59"/>
      <c r="L260" s="59"/>
      <c r="M260" s="59"/>
      <c r="N260" s="59"/>
      <c r="O260" s="59"/>
      <c r="P260" s="59"/>
      <c r="Q260" s="59"/>
      <c r="R260" s="59"/>
      <c r="S260" s="59"/>
      <c r="T260" s="59"/>
      <c r="U260" s="59"/>
      <c r="V260" s="78">
        <f t="shared" si="13"/>
        <v>1</v>
      </c>
      <c r="W260" s="142"/>
    </row>
    <row r="261" spans="1:23" ht="34.5" customHeight="1"/>
    <row r="262" spans="1:23" ht="12.75" customHeight="1"/>
    <row r="263" spans="1:23" ht="12.75" customHeight="1">
      <c r="A263" s="131" t="s">
        <v>768</v>
      </c>
      <c r="B263" s="131"/>
      <c r="C263" s="131"/>
      <c r="D263" s="131"/>
      <c r="F263" s="131" t="s">
        <v>1133</v>
      </c>
      <c r="G263" s="131"/>
      <c r="H263" s="131"/>
      <c r="I263" s="131"/>
      <c r="J263" s="131"/>
      <c r="K263" s="131"/>
      <c r="L263" s="131"/>
      <c r="M263" s="131"/>
      <c r="N263" s="131"/>
      <c r="O263" s="131"/>
      <c r="Q263" s="131" t="s">
        <v>769</v>
      </c>
      <c r="R263" s="131"/>
      <c r="S263" s="131"/>
      <c r="T263" s="131"/>
      <c r="U263" s="131"/>
      <c r="V263" s="131"/>
      <c r="W263" s="131"/>
    </row>
    <row r="264" spans="1:23" ht="12.75" customHeight="1">
      <c r="A264" s="130" t="s">
        <v>83</v>
      </c>
      <c r="B264" s="130"/>
      <c r="C264" s="130"/>
      <c r="D264" s="130"/>
      <c r="F264" s="130" t="s">
        <v>1134</v>
      </c>
      <c r="G264" s="130"/>
      <c r="H264" s="130"/>
      <c r="I264" s="130"/>
      <c r="J264" s="130"/>
      <c r="K264" s="130"/>
      <c r="L264" s="130"/>
      <c r="M264" s="130"/>
      <c r="N264" s="130"/>
      <c r="O264" s="130"/>
      <c r="Q264" s="130" t="s">
        <v>85</v>
      </c>
      <c r="R264" s="130"/>
      <c r="S264" s="130"/>
      <c r="T264" s="130"/>
      <c r="U264" s="130"/>
      <c r="V264" s="130"/>
      <c r="W264" s="130"/>
    </row>
    <row r="265" spans="1:23" ht="45.75" customHeight="1">
      <c r="A265" s="60"/>
      <c r="B265" s="60"/>
      <c r="C265" s="60"/>
      <c r="D265" s="60"/>
      <c r="F265" s="60"/>
      <c r="G265" s="60"/>
      <c r="H265" s="60"/>
      <c r="I265" s="60"/>
      <c r="J265" s="60"/>
      <c r="K265" s="60"/>
      <c r="L265" s="60"/>
      <c r="M265" s="60"/>
      <c r="N265" s="60"/>
      <c r="O265" s="60"/>
      <c r="Q265" s="60"/>
      <c r="R265" s="60"/>
      <c r="S265" s="60"/>
      <c r="T265" s="60"/>
      <c r="U265" s="60"/>
      <c r="V265" s="60"/>
      <c r="W265" s="60"/>
    </row>
    <row r="267" spans="1:23">
      <c r="A267" s="146" t="s">
        <v>86</v>
      </c>
      <c r="B267" s="146"/>
      <c r="C267" s="146"/>
      <c r="D267" s="146"/>
      <c r="F267" s="146" t="s">
        <v>87</v>
      </c>
      <c r="G267" s="146"/>
      <c r="H267" s="146"/>
      <c r="I267" s="146"/>
      <c r="J267" s="146"/>
      <c r="K267" s="146"/>
      <c r="L267" s="146"/>
      <c r="M267" s="146"/>
      <c r="N267" s="146"/>
      <c r="O267" s="146"/>
      <c r="Q267" s="146" t="s">
        <v>88</v>
      </c>
      <c r="R267" s="146"/>
      <c r="S267" s="146"/>
      <c r="T267" s="146"/>
      <c r="U267" s="146"/>
      <c r="V267" s="146"/>
      <c r="W267" s="146"/>
    </row>
    <row r="268" spans="1:23">
      <c r="A268" s="130"/>
      <c r="B268" s="130"/>
      <c r="C268" s="130"/>
      <c r="D268" s="130"/>
      <c r="F268" s="130"/>
      <c r="G268" s="130"/>
      <c r="H268" s="130"/>
      <c r="I268" s="130"/>
      <c r="J268" s="130"/>
      <c r="K268" s="130"/>
      <c r="L268" s="130"/>
      <c r="M268" s="130"/>
      <c r="N268" s="130"/>
      <c r="O268" s="130"/>
      <c r="Q268" s="130"/>
      <c r="R268" s="130"/>
      <c r="S268" s="130"/>
      <c r="T268" s="130"/>
      <c r="U268" s="130"/>
      <c r="V268" s="130"/>
      <c r="W268" s="130"/>
    </row>
    <row r="269" spans="1:23" hidden="1"/>
    <row r="270" spans="1:23" hidden="1"/>
    <row r="271" spans="1:23" hidden="1"/>
    <row r="272" spans="1:23"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sheetData>
  <sheetProtection algorithmName="SHA-512" hashValue="pVeqe3s6r5wVjiXp50/mFQr4sXqpwymN8pXwzpVw3mW/4IiLb5CdLJUouP2zfKZWtzfRgmRZ29TbxcWH3e+I7Q==" saltValue="+hllsBK0nyT/Wk2WDj02yQ==" spinCount="100000" sheet="1" objects="1" scenarios="1"/>
  <mergeCells count="524">
    <mergeCell ref="C2:E2"/>
    <mergeCell ref="F2:T2"/>
    <mergeCell ref="C3:E3"/>
    <mergeCell ref="F3:T3"/>
    <mergeCell ref="D4:E4"/>
    <mergeCell ref="F4:J4"/>
    <mergeCell ref="O11:T11"/>
    <mergeCell ref="O12:T12"/>
    <mergeCell ref="A6:W6"/>
    <mergeCell ref="A8:C8"/>
    <mergeCell ref="D8:W8"/>
    <mergeCell ref="A9:C9"/>
    <mergeCell ref="D9:W9"/>
    <mergeCell ref="A10:C10"/>
    <mergeCell ref="D10:W10"/>
    <mergeCell ref="A11:C11"/>
    <mergeCell ref="D11:G11"/>
    <mergeCell ref="H11:N11"/>
    <mergeCell ref="A12:B12"/>
    <mergeCell ref="D12:G12"/>
    <mergeCell ref="H12:N12"/>
    <mergeCell ref="F254:H254"/>
    <mergeCell ref="B251:B252"/>
    <mergeCell ref="C251:D252"/>
    <mergeCell ref="E251:E252"/>
    <mergeCell ref="A18:C18"/>
    <mergeCell ref="D18:W18"/>
    <mergeCell ref="A19:C19"/>
    <mergeCell ref="D19:W19"/>
    <mergeCell ref="A21:W21"/>
    <mergeCell ref="A237:A260"/>
    <mergeCell ref="A227:A236"/>
    <mergeCell ref="A219:A226"/>
    <mergeCell ref="W247:W248"/>
    <mergeCell ref="F248:H248"/>
    <mergeCell ref="B245:B246"/>
    <mergeCell ref="C245:D246"/>
    <mergeCell ref="E245:E246"/>
    <mergeCell ref="F245:H245"/>
    <mergeCell ref="W245:W246"/>
    <mergeCell ref="F246:H246"/>
    <mergeCell ref="F221:H221"/>
    <mergeCell ref="W221:W222"/>
    <mergeCell ref="F222:H222"/>
    <mergeCell ref="B223:B224"/>
    <mergeCell ref="A22:W22"/>
    <mergeCell ref="A14:W14"/>
    <mergeCell ref="A15:C15"/>
    <mergeCell ref="D15:W15"/>
    <mergeCell ref="A16:C16"/>
    <mergeCell ref="A17:C17"/>
    <mergeCell ref="D17:W17"/>
    <mergeCell ref="A29:W29"/>
    <mergeCell ref="A31:B31"/>
    <mergeCell ref="C31:W31"/>
    <mergeCell ref="D16:W16"/>
    <mergeCell ref="A33:W33"/>
    <mergeCell ref="A35:B35"/>
    <mergeCell ref="C35:W35"/>
    <mergeCell ref="A23:W23"/>
    <mergeCell ref="A24:W24"/>
    <mergeCell ref="A25:W25"/>
    <mergeCell ref="A26:W26"/>
    <mergeCell ref="A27:W27"/>
    <mergeCell ref="A28:W28"/>
    <mergeCell ref="A37:B37"/>
    <mergeCell ref="E37:F37"/>
    <mergeCell ref="G37:J37"/>
    <mergeCell ref="M37:P37"/>
    <mergeCell ref="Q37:W37"/>
    <mergeCell ref="A39:B39"/>
    <mergeCell ref="E39:F39"/>
    <mergeCell ref="G39:J39"/>
    <mergeCell ref="M39:P39"/>
    <mergeCell ref="Q39:W39"/>
    <mergeCell ref="A46:B47"/>
    <mergeCell ref="C46:D47"/>
    <mergeCell ref="E46:E47"/>
    <mergeCell ref="F46:T46"/>
    <mergeCell ref="V46:V47"/>
    <mergeCell ref="W46:W47"/>
    <mergeCell ref="F47:H47"/>
    <mergeCell ref="C41:F41"/>
    <mergeCell ref="O41:V41"/>
    <mergeCell ref="E42:F42"/>
    <mergeCell ref="O42:V42"/>
    <mergeCell ref="E43:F43"/>
    <mergeCell ref="A45:W45"/>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56:V56"/>
    <mergeCell ref="A58:E58"/>
    <mergeCell ref="F58:W58"/>
    <mergeCell ref="A60:W60"/>
    <mergeCell ref="A62:B62"/>
    <mergeCell ref="C62:W62"/>
    <mergeCell ref="A53:B53"/>
    <mergeCell ref="C53:D53"/>
    <mergeCell ref="F53:H53"/>
    <mergeCell ref="W53:W54"/>
    <mergeCell ref="A54:B54"/>
    <mergeCell ref="C54:D54"/>
    <mergeCell ref="F54:H54"/>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E73:F73"/>
    <mergeCell ref="O73:V73"/>
    <mergeCell ref="E74:F74"/>
    <mergeCell ref="A76:W76"/>
    <mergeCell ref="A77:B78"/>
    <mergeCell ref="C77:D78"/>
    <mergeCell ref="E77:E78"/>
    <mergeCell ref="F77:T77"/>
    <mergeCell ref="V77:V78"/>
    <mergeCell ref="W77:W78"/>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E104:F104"/>
    <mergeCell ref="O104:V104"/>
    <mergeCell ref="E105:F105"/>
    <mergeCell ref="A107:W107"/>
    <mergeCell ref="A108:B109"/>
    <mergeCell ref="C108:D109"/>
    <mergeCell ref="E108:E109"/>
    <mergeCell ref="F108:T108"/>
    <mergeCell ref="V108:V109"/>
    <mergeCell ref="W108:W109"/>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E133:F133"/>
    <mergeCell ref="O133:V133"/>
    <mergeCell ref="E134:F134"/>
    <mergeCell ref="A136:W136"/>
    <mergeCell ref="A137:B138"/>
    <mergeCell ref="C137:D138"/>
    <mergeCell ref="E137:E138"/>
    <mergeCell ref="F137:T137"/>
    <mergeCell ref="V137:V138"/>
    <mergeCell ref="W137:W138"/>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E162:F162"/>
    <mergeCell ref="O162:V162"/>
    <mergeCell ref="E163:F163"/>
    <mergeCell ref="A165:W165"/>
    <mergeCell ref="A166:B167"/>
    <mergeCell ref="C166:D167"/>
    <mergeCell ref="E166:E167"/>
    <mergeCell ref="F166:T166"/>
    <mergeCell ref="V166:V167"/>
    <mergeCell ref="W166:W167"/>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E191:F191"/>
    <mergeCell ref="O191:V191"/>
    <mergeCell ref="E192:F192"/>
    <mergeCell ref="A194:W194"/>
    <mergeCell ref="A195:B196"/>
    <mergeCell ref="C195:D196"/>
    <mergeCell ref="E195:E196"/>
    <mergeCell ref="F195:T195"/>
    <mergeCell ref="V195:V196"/>
    <mergeCell ref="W195:W196"/>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A205:V205"/>
    <mergeCell ref="A207:E207"/>
    <mergeCell ref="F207:W207"/>
    <mergeCell ref="A202:B202"/>
    <mergeCell ref="C202:D202"/>
    <mergeCell ref="F202:H202"/>
    <mergeCell ref="W202:W203"/>
    <mergeCell ref="A203:B203"/>
    <mergeCell ref="C203:D203"/>
    <mergeCell ref="F203:H203"/>
    <mergeCell ref="A215:A218"/>
    <mergeCell ref="B215:B216"/>
    <mergeCell ref="C215:D216"/>
    <mergeCell ref="E215:E216"/>
    <mergeCell ref="F215:H215"/>
    <mergeCell ref="A211:W211"/>
    <mergeCell ref="A213:A214"/>
    <mergeCell ref="B213:D214"/>
    <mergeCell ref="E213:E214"/>
    <mergeCell ref="F213:T213"/>
    <mergeCell ref="V213:V214"/>
    <mergeCell ref="W213:W214"/>
    <mergeCell ref="W215:W216"/>
    <mergeCell ref="F216:H216"/>
    <mergeCell ref="B217:B218"/>
    <mergeCell ref="C217:D218"/>
    <mergeCell ref="E217:E218"/>
    <mergeCell ref="F217:H217"/>
    <mergeCell ref="W217:W218"/>
    <mergeCell ref="F218:H218"/>
    <mergeCell ref="F214:H214"/>
    <mergeCell ref="W219:W220"/>
    <mergeCell ref="F220:H220"/>
    <mergeCell ref="B221:B222"/>
    <mergeCell ref="C221:D222"/>
    <mergeCell ref="E221:E222"/>
    <mergeCell ref="B225:B226"/>
    <mergeCell ref="C225:D226"/>
    <mergeCell ref="E225:E226"/>
    <mergeCell ref="F225:H225"/>
    <mergeCell ref="W225:W226"/>
    <mergeCell ref="F226:H226"/>
    <mergeCell ref="C223:D224"/>
    <mergeCell ref="E223:E224"/>
    <mergeCell ref="F223:H223"/>
    <mergeCell ref="W223:W224"/>
    <mergeCell ref="F224:H224"/>
    <mergeCell ref="B219:B220"/>
    <mergeCell ref="C219:D220"/>
    <mergeCell ref="E219:E220"/>
    <mergeCell ref="F219:H219"/>
    <mergeCell ref="B233:B234"/>
    <mergeCell ref="C233:D234"/>
    <mergeCell ref="E233:E234"/>
    <mergeCell ref="F233:H233"/>
    <mergeCell ref="W233:W234"/>
    <mergeCell ref="F234:H234"/>
    <mergeCell ref="B227:B228"/>
    <mergeCell ref="C227:D228"/>
    <mergeCell ref="E227:E228"/>
    <mergeCell ref="F227:H227"/>
    <mergeCell ref="W227:W228"/>
    <mergeCell ref="F228:H228"/>
    <mergeCell ref="B229:B230"/>
    <mergeCell ref="C229:D230"/>
    <mergeCell ref="E229:E230"/>
    <mergeCell ref="F229:H229"/>
    <mergeCell ref="W229:W230"/>
    <mergeCell ref="F230:H230"/>
    <mergeCell ref="B231:B232"/>
    <mergeCell ref="C231:D232"/>
    <mergeCell ref="E231:E232"/>
    <mergeCell ref="F231:H231"/>
    <mergeCell ref="W231:W232"/>
    <mergeCell ref="F232:H232"/>
    <mergeCell ref="B241:B242"/>
    <mergeCell ref="C241:D242"/>
    <mergeCell ref="E241:E242"/>
    <mergeCell ref="F241:H241"/>
    <mergeCell ref="W241:W242"/>
    <mergeCell ref="F242:H242"/>
    <mergeCell ref="B235:B236"/>
    <mergeCell ref="C235:D236"/>
    <mergeCell ref="E235:E236"/>
    <mergeCell ref="F235:H235"/>
    <mergeCell ref="W235:W236"/>
    <mergeCell ref="F236:H236"/>
    <mergeCell ref="B237:B238"/>
    <mergeCell ref="C237:D238"/>
    <mergeCell ref="E237:E238"/>
    <mergeCell ref="F237:H237"/>
    <mergeCell ref="W237:W238"/>
    <mergeCell ref="F238:H238"/>
    <mergeCell ref="B239:B240"/>
    <mergeCell ref="C239:D240"/>
    <mergeCell ref="E239:E240"/>
    <mergeCell ref="F239:H239"/>
    <mergeCell ref="W239:W240"/>
    <mergeCell ref="F240:H240"/>
    <mergeCell ref="W257:W258"/>
    <mergeCell ref="W255:W256"/>
    <mergeCell ref="W253:W254"/>
    <mergeCell ref="F251:H251"/>
    <mergeCell ref="B259:B260"/>
    <mergeCell ref="C259:D260"/>
    <mergeCell ref="E259:E260"/>
    <mergeCell ref="F259:H259"/>
    <mergeCell ref="W259:W260"/>
    <mergeCell ref="F260:H260"/>
    <mergeCell ref="B257:B258"/>
    <mergeCell ref="C257:D258"/>
    <mergeCell ref="E257:E258"/>
    <mergeCell ref="F257:H257"/>
    <mergeCell ref="F258:H258"/>
    <mergeCell ref="B255:B256"/>
    <mergeCell ref="C255:D256"/>
    <mergeCell ref="E255:E256"/>
    <mergeCell ref="F255:H255"/>
    <mergeCell ref="F256:H256"/>
    <mergeCell ref="B253:B254"/>
    <mergeCell ref="C253:D254"/>
    <mergeCell ref="E253:E254"/>
    <mergeCell ref="F253:H253"/>
    <mergeCell ref="B243:B244"/>
    <mergeCell ref="C243:D244"/>
    <mergeCell ref="E243:E244"/>
    <mergeCell ref="F243:H243"/>
    <mergeCell ref="W243:W244"/>
    <mergeCell ref="F244:H244"/>
    <mergeCell ref="W251:W252"/>
    <mergeCell ref="F252:H252"/>
    <mergeCell ref="B249:B250"/>
    <mergeCell ref="C249:D250"/>
    <mergeCell ref="E249:E250"/>
    <mergeCell ref="F249:H249"/>
    <mergeCell ref="W249:W250"/>
    <mergeCell ref="F250:H250"/>
    <mergeCell ref="B247:B248"/>
    <mergeCell ref="C247:D248"/>
    <mergeCell ref="E247:E248"/>
    <mergeCell ref="F247:H247"/>
    <mergeCell ref="A267:D267"/>
    <mergeCell ref="F267:O267"/>
    <mergeCell ref="Q267:W267"/>
    <mergeCell ref="A268:D268"/>
    <mergeCell ref="F268:O268"/>
    <mergeCell ref="Q268:W268"/>
    <mergeCell ref="A263:D263"/>
    <mergeCell ref="F263:O263"/>
    <mergeCell ref="Q263:W263"/>
    <mergeCell ref="A264:D264"/>
    <mergeCell ref="F264:O264"/>
    <mergeCell ref="Q264:W264"/>
  </mergeCells>
  <conditionalFormatting sqref="I48:T48">
    <cfRule type="cellIs" dxfId="103" priority="13" operator="equal">
      <formula>0</formula>
    </cfRule>
  </conditionalFormatting>
  <conditionalFormatting sqref="I53:T53">
    <cfRule type="cellIs" dxfId="102" priority="12" operator="equal">
      <formula>0</formula>
    </cfRule>
  </conditionalFormatting>
  <conditionalFormatting sqref="I79:T79">
    <cfRule type="cellIs" dxfId="101" priority="11" operator="equal">
      <formula>0</formula>
    </cfRule>
  </conditionalFormatting>
  <conditionalFormatting sqref="I84:T84">
    <cfRule type="cellIs" dxfId="100" priority="10" operator="equal">
      <formula>0</formula>
    </cfRule>
  </conditionalFormatting>
  <conditionalFormatting sqref="I110:T110">
    <cfRule type="cellIs" dxfId="99" priority="14" operator="equal">
      <formula>0</formula>
    </cfRule>
  </conditionalFormatting>
  <conditionalFormatting sqref="I115:T115">
    <cfRule type="cellIs" dxfId="98" priority="9" operator="equal">
      <formula>0</formula>
    </cfRule>
  </conditionalFormatting>
  <conditionalFormatting sqref="I139:T139">
    <cfRule type="cellIs" dxfId="97" priority="8" operator="equal">
      <formula>0</formula>
    </cfRule>
  </conditionalFormatting>
  <conditionalFormatting sqref="I144:T144">
    <cfRule type="cellIs" dxfId="96" priority="7" operator="equal">
      <formula>0</formula>
    </cfRule>
  </conditionalFormatting>
  <conditionalFormatting sqref="I168:T168">
    <cfRule type="cellIs" dxfId="95" priority="6" operator="equal">
      <formula>0</formula>
    </cfRule>
  </conditionalFormatting>
  <conditionalFormatting sqref="I173:T173">
    <cfRule type="cellIs" dxfId="94" priority="5" operator="equal">
      <formula>0</formula>
    </cfRule>
  </conditionalFormatting>
  <conditionalFormatting sqref="I197:T197">
    <cfRule type="cellIs" dxfId="93" priority="4" operator="equal">
      <formula>0</formula>
    </cfRule>
  </conditionalFormatting>
  <conditionalFormatting sqref="I202:T202">
    <cfRule type="cellIs" dxfId="92" priority="3" operator="equal">
      <formula>0</formula>
    </cfRule>
  </conditionalFormatting>
  <conditionalFormatting sqref="W48">
    <cfRule type="cellIs" dxfId="91" priority="42" operator="equal">
      <formula>"Favor de proporcionar valores al calendario de las 2 variables en lo programado"</formula>
    </cfRule>
    <cfRule type="cellIs" dxfId="90" priority="41" operator="equal">
      <formula>"Favor de indicar el tipo de fórmula"</formula>
    </cfRule>
  </conditionalFormatting>
  <conditionalFormatting sqref="W53">
    <cfRule type="cellIs" dxfId="89" priority="40" operator="equal">
      <formula>"Favor de proporcionar valores al calendario de las 2 variables en lo programado"</formula>
    </cfRule>
    <cfRule type="cellIs" dxfId="88" priority="39" operator="equal">
      <formula>"Favor de indicar el tipo de fórmula"</formula>
    </cfRule>
  </conditionalFormatting>
  <conditionalFormatting sqref="W79">
    <cfRule type="cellIs" dxfId="87" priority="37" operator="equal">
      <formula>"Favor de indicar el tipo de fórmula"</formula>
    </cfRule>
    <cfRule type="cellIs" dxfId="86" priority="38" operator="equal">
      <formula>"Favor de proporcionar valores al calendario de las 2 variables en lo programado"</formula>
    </cfRule>
  </conditionalFormatting>
  <conditionalFormatting sqref="W84">
    <cfRule type="cellIs" dxfId="85" priority="36" operator="equal">
      <formula>"Favor de proporcionar valores al calendario de las 2 variables en lo programado"</formula>
    </cfRule>
    <cfRule type="cellIs" dxfId="84" priority="35" operator="equal">
      <formula>"Favor de indicar el tipo de fórmula"</formula>
    </cfRule>
  </conditionalFormatting>
  <conditionalFormatting sqref="W110">
    <cfRule type="cellIs" dxfId="83" priority="34" operator="equal">
      <formula>"Favor de proporcionar valores al calendario de las 2 variables en lo programado"</formula>
    </cfRule>
    <cfRule type="cellIs" dxfId="82" priority="33" operator="equal">
      <formula>"Favor de indicar el tipo de fórmula"</formula>
    </cfRule>
  </conditionalFormatting>
  <conditionalFormatting sqref="W115">
    <cfRule type="cellIs" dxfId="81" priority="31" operator="equal">
      <formula>"Favor de indicar el tipo de fórmula"</formula>
    </cfRule>
    <cfRule type="cellIs" dxfId="80" priority="32" operator="equal">
      <formula>"Favor de proporcionar valores al calendario de las 2 variables en lo programado"</formula>
    </cfRule>
  </conditionalFormatting>
  <conditionalFormatting sqref="W139">
    <cfRule type="cellIs" dxfId="79" priority="30" operator="equal">
      <formula>"Favor de proporcionar valores al calendario de las 2 variables en lo programado"</formula>
    </cfRule>
    <cfRule type="cellIs" dxfId="78" priority="29" operator="equal">
      <formula>"Favor de indicar el tipo de fórmula"</formula>
    </cfRule>
  </conditionalFormatting>
  <conditionalFormatting sqref="W144">
    <cfRule type="cellIs" dxfId="77" priority="28" operator="equal">
      <formula>"Favor de proporcionar valores al calendario de las 2 variables en lo programado"</formula>
    </cfRule>
    <cfRule type="cellIs" dxfId="76" priority="27" operator="equal">
      <formula>"Favor de indicar el tipo de fórmula"</formula>
    </cfRule>
  </conditionalFormatting>
  <conditionalFormatting sqref="W168">
    <cfRule type="cellIs" dxfId="75" priority="25" operator="equal">
      <formula>"Favor de indicar el tipo de fórmula"</formula>
    </cfRule>
    <cfRule type="cellIs" dxfId="74" priority="26" operator="equal">
      <formula>"Favor de proporcionar valores al calendario de las 2 variables en lo programado"</formula>
    </cfRule>
  </conditionalFormatting>
  <conditionalFormatting sqref="W173">
    <cfRule type="cellIs" dxfId="73" priority="24" operator="equal">
      <formula>"Favor de proporcionar valores al calendario de las 2 variables en lo programado"</formula>
    </cfRule>
    <cfRule type="cellIs" dxfId="72" priority="23" operator="equal">
      <formula>"Favor de indicar el tipo de fórmula"</formula>
    </cfRule>
  </conditionalFormatting>
  <conditionalFormatting sqref="W197">
    <cfRule type="cellIs" dxfId="71" priority="22" operator="equal">
      <formula>"Favor de proporcionar valores al calendario de las 2 variables en lo programado"</formula>
    </cfRule>
    <cfRule type="cellIs" dxfId="70" priority="21" operator="equal">
      <formula>"Favor de indicar el tipo de fórmula"</formula>
    </cfRule>
  </conditionalFormatting>
  <conditionalFormatting sqref="W202">
    <cfRule type="cellIs" dxfId="69" priority="19" operator="equal">
      <formula>"Favor de indicar el tipo de fórmula"</formula>
    </cfRule>
    <cfRule type="cellIs" dxfId="68" priority="20" operator="equal">
      <formula>"Favor de proporcionar valores al calendario de las 2 variables en lo programado"</formula>
    </cfRule>
  </conditionalFormatting>
  <conditionalFormatting sqref="Y48:Y49">
    <cfRule type="cellIs" dxfId="67" priority="56" operator="equal">
      <formula>"Incorrecto existen números que no son fijos"</formula>
    </cfRule>
  </conditionalFormatting>
  <conditionalFormatting sqref="Y53:Y54">
    <cfRule type="cellIs" dxfId="66" priority="55" operator="equal">
      <formula>"Incorrecto existen números que no son fijos"</formula>
    </cfRule>
  </conditionalFormatting>
  <conditionalFormatting sqref="Y79:Y80">
    <cfRule type="cellIs" dxfId="65" priority="54" operator="equal">
      <formula>"Incorrecto existen números que no son fijos"</formula>
    </cfRule>
  </conditionalFormatting>
  <conditionalFormatting sqref="Y84:Y85">
    <cfRule type="cellIs" dxfId="64" priority="53" operator="equal">
      <formula>"Incorrecto existen números que no son fijos"</formula>
    </cfRule>
  </conditionalFormatting>
  <conditionalFormatting sqref="Y110:Y111">
    <cfRule type="cellIs" dxfId="63" priority="52" operator="equal">
      <formula>"Incorrecto existen números que no son fijos"</formula>
    </cfRule>
  </conditionalFormatting>
  <conditionalFormatting sqref="Y115:Y116">
    <cfRule type="cellIs" dxfId="62" priority="51" operator="equal">
      <formula>"Incorrecto existen números que no son fijos"</formula>
    </cfRule>
  </conditionalFormatting>
  <conditionalFormatting sqref="Y139:Y140">
    <cfRule type="cellIs" dxfId="61" priority="50" operator="equal">
      <formula>"Incorrecto existen números que no son fijos"</formula>
    </cfRule>
  </conditionalFormatting>
  <conditionalFormatting sqref="Y144:Y145">
    <cfRule type="cellIs" dxfId="60" priority="49" operator="equal">
      <formula>"Incorrecto existen números que no son fijos"</formula>
    </cfRule>
  </conditionalFormatting>
  <conditionalFormatting sqref="Y168:Y169">
    <cfRule type="cellIs" dxfId="59" priority="48" operator="equal">
      <formula>"Incorrecto existen números que no son fijos"</formula>
    </cfRule>
  </conditionalFormatting>
  <conditionalFormatting sqref="Y173:Y174">
    <cfRule type="cellIs" dxfId="58" priority="47" operator="equal">
      <formula>"Incorrecto existen números que no son fijos"</formula>
    </cfRule>
  </conditionalFormatting>
  <conditionalFormatting sqref="Y197:Y198">
    <cfRule type="cellIs" dxfId="57" priority="46" operator="equal">
      <formula>"Incorrecto existen números que no son fijos"</formula>
    </cfRule>
  </conditionalFormatting>
  <conditionalFormatting sqref="Y202:Y203">
    <cfRule type="cellIs" dxfId="56" priority="45" operator="equal">
      <formula>"Incorrecto existen números que no son fijos"</formula>
    </cfRule>
  </conditionalFormatting>
  <dataValidations count="4">
    <dataValidation type="list" allowBlank="1" showInputMessage="1" showErrorMessage="1" sqref="C37 C68 C99 C128 C157 C186" xr:uid="{00000000-0002-0000-0700-000000000000}">
      <formula1>"Eficiencia, Eficacia, Economía, Calidad"</formula1>
    </dataValidation>
    <dataValidation type="list" allowBlank="1" showInputMessage="1" showErrorMessage="1" sqref="C39 C70 C101 C130 C159 C188" xr:uid="{00000000-0002-0000-0700-000001000000}">
      <formula1>"Estratégico, Gestión"</formula1>
    </dataValidation>
    <dataValidation type="list" allowBlank="1" showInputMessage="1" showErrorMessage="1" sqref="G39:J39 G70:J70 G101:J101 G130:J130 G159:J159 G188:J188" xr:uid="{00000000-0002-0000-0700-000002000000}">
      <formula1>"Porcentaje, Variación Porcentual,Promedio, Otras"</formula1>
    </dataValidation>
    <dataValidation type="list" allowBlank="1" showInputMessage="1" showErrorMessage="1" sqref="Q39:W39 Q70:W70 Q101:W101 Q130:W130 Q159:W159 Q188:W188" xr:uid="{00000000-0002-0000-0700-000003000000}">
      <formula1>"Ascendente, Descendente, Regular, Nominal"</formula1>
    </dataValidation>
  </dataValidations>
  <pageMargins left="0.70866141732283472" right="0.70866141732283472" top="0.74803149606299213" bottom="0.74803149606299213" header="0.31496062992125984" footer="0.31496062992125984"/>
  <pageSetup paperSize="9" scale="55" orientation="portrait" r:id="rId1"/>
  <headerFooter>
    <oddFooter>&amp;R&amp;P/&amp;N</oddFooter>
  </headerFooter>
  <rowBreaks count="3" manualBreakCount="3">
    <brk id="75" max="22" man="1"/>
    <brk id="148" max="22" man="1"/>
    <brk id="210" max="22" man="1"/>
  </rowBreaks>
  <colBreaks count="1" manualBreakCount="1">
    <brk id="23"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4000000}">
          <x14:formula1>
            <xm:f>General!$E$2:$E$7</xm:f>
          </x14:formula1>
          <xm:sqref>D11:T11</xm:sqref>
        </x14:dataValidation>
        <x14:dataValidation type="list" allowBlank="1" showInputMessage="1" showErrorMessage="1" xr:uid="{00000000-0002-0000-0700-000005000000}">
          <x14:formula1>
            <xm:f>General!$G$2:$G$5</xm:f>
          </x14:formula1>
          <xm:sqref>D16:W16</xm:sqref>
        </x14:dataValidation>
        <x14:dataValidation type="list" allowBlank="1" showInputMessage="1" showErrorMessage="1" xr:uid="{00000000-0002-0000-0700-000006000000}">
          <x14:formula1>
            <xm:f>General!$H$2:$H$29</xm:f>
          </x14:formula1>
          <xm:sqref>D17:W17</xm:sqref>
        </x14:dataValidation>
        <x14:dataValidation type="list" allowBlank="1" showInputMessage="1" showErrorMessage="1" xr:uid="{00000000-0002-0000-0700-000007000000}">
          <x14:formula1>
            <xm:f>General!$I$2:$I$112</xm:f>
          </x14:formula1>
          <xm:sqref>D18:W18</xm:sqref>
        </x14:dataValidation>
        <x14:dataValidation type="list" allowBlank="1" showInputMessage="1" showErrorMessage="1" xr:uid="{00000000-0002-0000-0700-000008000000}">
          <x14:formula1>
            <xm:f>General!$J$2:$J$6</xm:f>
          </x14:formula1>
          <xm:sqref>A22:W22</xm:sqref>
        </x14:dataValidation>
        <x14:dataValidation type="list" allowBlank="1" showInputMessage="1" showErrorMessage="1" xr:uid="{00000000-0002-0000-0700-000009000000}">
          <x14:formula1>
            <xm:f>General!$L$2:$L$18</xm:f>
          </x14:formula1>
          <xm:sqref>A28:W28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3300"/>
  </sheetPr>
  <dimension ref="A1:AG673"/>
  <sheetViews>
    <sheetView tabSelected="1" topLeftCell="A262" zoomScale="90" zoomScaleNormal="90" workbookViewId="0">
      <selection activeCell="A249" sqref="A249:W281"/>
    </sheetView>
  </sheetViews>
  <sheetFormatPr baseColWidth="10" defaultColWidth="11.44140625" defaultRowHeight="13.2"/>
  <cols>
    <col min="1" max="1" width="13.109375" style="1" customWidth="1"/>
    <col min="2" max="2" width="5" style="1" customWidth="1"/>
    <col min="3" max="3" width="20.88671875" style="1" customWidth="1"/>
    <col min="4" max="4" width="8.44140625" style="1" customWidth="1"/>
    <col min="5" max="5" width="10" style="1" customWidth="1"/>
    <col min="6" max="6" width="9" style="1" customWidth="1"/>
    <col min="7" max="7" width="6.44140625" style="1" customWidth="1"/>
    <col min="8" max="8" width="2.6640625" style="1" customWidth="1"/>
    <col min="9" max="20" width="4.6640625" style="1" customWidth="1"/>
    <col min="21" max="21" width="9.109375" style="1" hidden="1" customWidth="1"/>
    <col min="22" max="22" width="11" style="1" customWidth="1"/>
    <col min="23" max="23" width="15.88671875" style="1" customWidth="1"/>
    <col min="24" max="24" width="12.33203125" style="1" customWidth="1"/>
    <col min="25" max="25" width="41.33203125" style="3" bestFit="1" customWidth="1"/>
    <col min="26" max="26" width="21.33203125" style="1" customWidth="1"/>
    <col min="27" max="27" width="28.109375" style="1" customWidth="1"/>
    <col min="28" max="28" width="27.5546875" style="1" customWidth="1"/>
    <col min="29" max="29" width="11.44140625" style="1"/>
    <col min="30" max="30" width="62.33203125" style="1" customWidth="1"/>
    <col min="31" max="31" width="44.6640625" style="1" customWidth="1"/>
    <col min="32" max="16384" width="11.44140625" style="1"/>
  </cols>
  <sheetData>
    <row r="1" spans="1:23">
      <c r="V1" s="2"/>
      <c r="W1" s="2"/>
    </row>
    <row r="2" spans="1:23" ht="18.75" customHeight="1" thickBot="1">
      <c r="A2" s="4"/>
      <c r="B2" s="4"/>
      <c r="C2" s="205" t="s">
        <v>0</v>
      </c>
      <c r="D2" s="205"/>
      <c r="E2" s="205"/>
      <c r="F2" s="206" t="s">
        <v>1</v>
      </c>
      <c r="G2" s="206"/>
      <c r="H2" s="206"/>
      <c r="I2" s="206"/>
      <c r="J2" s="206"/>
      <c r="K2" s="206"/>
      <c r="L2" s="206"/>
      <c r="M2" s="206"/>
      <c r="N2" s="206"/>
      <c r="O2" s="206"/>
      <c r="P2" s="206"/>
      <c r="Q2" s="206"/>
      <c r="R2" s="206"/>
      <c r="S2" s="206"/>
      <c r="T2" s="206"/>
      <c r="U2" s="5"/>
      <c r="V2" s="6"/>
      <c r="W2" s="6"/>
    </row>
    <row r="3" spans="1:23" ht="18.75" customHeight="1" thickBot="1">
      <c r="A3" s="4"/>
      <c r="B3" s="4"/>
      <c r="C3" s="205" t="s">
        <v>2</v>
      </c>
      <c r="D3" s="205"/>
      <c r="E3" s="205"/>
      <c r="F3" s="207" t="str">
        <f>IF(ISERROR(VLOOKUP(F2,General!B:C,2,FALSE))=TRUE,"",(VLOOKUP(F2,General!B:C,2,FALSE)))</f>
        <v>Quecholac</v>
      </c>
      <c r="G3" s="207"/>
      <c r="H3" s="207"/>
      <c r="I3" s="207"/>
      <c r="J3" s="207"/>
      <c r="K3" s="207"/>
      <c r="L3" s="207"/>
      <c r="M3" s="207"/>
      <c r="N3" s="207"/>
      <c r="O3" s="207"/>
      <c r="P3" s="207"/>
      <c r="Q3" s="207"/>
      <c r="R3" s="207"/>
      <c r="S3" s="207"/>
      <c r="T3" s="207"/>
      <c r="U3" s="5"/>
      <c r="V3" s="6"/>
      <c r="W3" s="6"/>
    </row>
    <row r="4" spans="1:23" ht="15.75" customHeight="1" thickBot="1">
      <c r="A4" s="4"/>
      <c r="B4" s="4"/>
      <c r="C4" s="4"/>
      <c r="D4" s="205" t="s">
        <v>4</v>
      </c>
      <c r="E4" s="205"/>
      <c r="F4" s="208">
        <v>2024</v>
      </c>
      <c r="G4" s="208"/>
      <c r="H4" s="208"/>
      <c r="I4" s="208"/>
      <c r="J4" s="208"/>
      <c r="K4" s="4"/>
      <c r="L4" s="4"/>
      <c r="M4" s="4"/>
      <c r="N4" s="4"/>
      <c r="O4" s="4"/>
      <c r="P4" s="4"/>
      <c r="Q4" s="4"/>
      <c r="R4" s="4"/>
      <c r="S4" s="4"/>
    </row>
    <row r="6" spans="1:23" ht="23.25" customHeight="1">
      <c r="A6" s="215" t="s">
        <v>5</v>
      </c>
      <c r="B6" s="216"/>
      <c r="C6" s="216"/>
      <c r="D6" s="216"/>
      <c r="E6" s="216"/>
      <c r="F6" s="216"/>
      <c r="G6" s="216"/>
      <c r="H6" s="216"/>
      <c r="I6" s="216"/>
      <c r="J6" s="216"/>
      <c r="K6" s="216"/>
      <c r="L6" s="216"/>
      <c r="M6" s="216"/>
      <c r="N6" s="216"/>
      <c r="O6" s="216"/>
      <c r="P6" s="216"/>
      <c r="Q6" s="216"/>
      <c r="R6" s="216"/>
      <c r="S6" s="216"/>
      <c r="T6" s="216"/>
      <c r="U6" s="216"/>
      <c r="V6" s="216"/>
      <c r="W6" s="217"/>
    </row>
    <row r="7" spans="1:23" ht="3.75" customHeight="1"/>
    <row r="8" spans="1:23" ht="18" customHeight="1">
      <c r="A8" s="213" t="s">
        <v>6</v>
      </c>
      <c r="B8" s="213"/>
      <c r="C8" s="213"/>
      <c r="D8" s="218" t="s">
        <v>1137</v>
      </c>
      <c r="E8" s="218"/>
      <c r="F8" s="218"/>
      <c r="G8" s="218"/>
      <c r="H8" s="218"/>
      <c r="I8" s="218"/>
      <c r="J8" s="218"/>
      <c r="K8" s="218"/>
      <c r="L8" s="218"/>
      <c r="M8" s="218"/>
      <c r="N8" s="218"/>
      <c r="O8" s="218"/>
      <c r="P8" s="218"/>
      <c r="Q8" s="218"/>
      <c r="R8" s="218"/>
      <c r="S8" s="218"/>
      <c r="T8" s="218"/>
      <c r="U8" s="218"/>
      <c r="V8" s="218"/>
      <c r="W8" s="218"/>
    </row>
    <row r="9" spans="1:23" ht="17.25" customHeight="1">
      <c r="A9" s="213" t="s">
        <v>7</v>
      </c>
      <c r="B9" s="213"/>
      <c r="C9" s="213"/>
      <c r="D9" s="219" t="s">
        <v>1138</v>
      </c>
      <c r="E9" s="219"/>
      <c r="F9" s="219"/>
      <c r="G9" s="219"/>
      <c r="H9" s="219"/>
      <c r="I9" s="219"/>
      <c r="J9" s="219"/>
      <c r="K9" s="219"/>
      <c r="L9" s="219"/>
      <c r="M9" s="219"/>
      <c r="N9" s="219"/>
      <c r="O9" s="219"/>
      <c r="P9" s="219"/>
      <c r="Q9" s="219"/>
      <c r="R9" s="219"/>
      <c r="S9" s="219"/>
      <c r="T9" s="219"/>
      <c r="U9" s="219"/>
      <c r="V9" s="219"/>
      <c r="W9" s="219"/>
    </row>
    <row r="10" spans="1:23" ht="17.25" customHeight="1">
      <c r="A10" s="213" t="s">
        <v>8</v>
      </c>
      <c r="B10" s="213"/>
      <c r="C10" s="213"/>
      <c r="D10" s="220">
        <f>SUM(D12:T12)</f>
        <v>145000</v>
      </c>
      <c r="E10" s="220"/>
      <c r="F10" s="220"/>
      <c r="G10" s="220"/>
      <c r="H10" s="220"/>
      <c r="I10" s="220"/>
      <c r="J10" s="220"/>
      <c r="K10" s="220"/>
      <c r="L10" s="220"/>
      <c r="M10" s="220"/>
      <c r="N10" s="220"/>
      <c r="O10" s="220"/>
      <c r="P10" s="220"/>
      <c r="Q10" s="220"/>
      <c r="R10" s="220"/>
      <c r="S10" s="220"/>
      <c r="T10" s="220"/>
      <c r="U10" s="220"/>
      <c r="V10" s="220"/>
      <c r="W10" s="220"/>
    </row>
    <row r="11" spans="1:23" ht="27.75" customHeight="1">
      <c r="A11" s="213" t="s">
        <v>9</v>
      </c>
      <c r="B11" s="213"/>
      <c r="C11" s="214"/>
      <c r="D11" s="211" t="s">
        <v>591</v>
      </c>
      <c r="E11" s="211"/>
      <c r="F11" s="211"/>
      <c r="G11" s="211"/>
      <c r="H11" s="209" t="s">
        <v>594</v>
      </c>
      <c r="I11" s="209"/>
      <c r="J11" s="209"/>
      <c r="K11" s="209"/>
      <c r="L11" s="209"/>
      <c r="M11" s="209"/>
      <c r="N11" s="209"/>
      <c r="O11" s="211" t="s">
        <v>596</v>
      </c>
      <c r="P11" s="211"/>
      <c r="Q11" s="211"/>
      <c r="R11" s="211"/>
      <c r="S11" s="211"/>
      <c r="T11" s="211"/>
      <c r="U11" s="8"/>
      <c r="V11" s="8"/>
      <c r="W11" s="8"/>
    </row>
    <row r="12" spans="1:23" ht="27" customHeight="1">
      <c r="A12" s="213" t="s">
        <v>10</v>
      </c>
      <c r="B12" s="213"/>
      <c r="C12" s="7"/>
      <c r="D12" s="212">
        <v>0</v>
      </c>
      <c r="E12" s="212"/>
      <c r="F12" s="212"/>
      <c r="G12" s="212"/>
      <c r="H12" s="210">
        <v>145000</v>
      </c>
      <c r="I12" s="210"/>
      <c r="J12" s="210"/>
      <c r="K12" s="210"/>
      <c r="L12" s="210"/>
      <c r="M12" s="210"/>
      <c r="N12" s="210"/>
      <c r="O12" s="212">
        <v>0</v>
      </c>
      <c r="P12" s="212"/>
      <c r="Q12" s="212"/>
      <c r="R12" s="212"/>
      <c r="S12" s="212"/>
      <c r="T12" s="212"/>
      <c r="U12" s="8"/>
      <c r="V12" s="8"/>
      <c r="W12" s="8"/>
    </row>
    <row r="13" spans="1:23" ht="5.25" customHeight="1">
      <c r="A13" s="7"/>
      <c r="B13" s="7"/>
      <c r="C13" s="7"/>
      <c r="D13" s="7"/>
      <c r="E13" s="7"/>
      <c r="F13" s="9"/>
      <c r="G13" s="9"/>
      <c r="H13" s="9"/>
      <c r="I13" s="9"/>
      <c r="J13" s="9"/>
      <c r="K13" s="9"/>
      <c r="L13" s="9"/>
      <c r="M13" s="9"/>
      <c r="N13" s="9"/>
      <c r="O13" s="9"/>
      <c r="P13" s="9"/>
      <c r="Q13" s="9"/>
      <c r="R13" s="9"/>
      <c r="S13" s="9"/>
      <c r="T13" s="9"/>
      <c r="U13" s="9"/>
      <c r="V13" s="9"/>
      <c r="W13" s="9"/>
    </row>
    <row r="14" spans="1:23" ht="18.75" customHeight="1">
      <c r="A14" s="129" t="s">
        <v>11</v>
      </c>
      <c r="B14" s="129"/>
      <c r="C14" s="129"/>
      <c r="D14" s="129"/>
      <c r="E14" s="129"/>
      <c r="F14" s="129"/>
      <c r="G14" s="129"/>
      <c r="H14" s="129"/>
      <c r="I14" s="129"/>
      <c r="J14" s="129"/>
      <c r="K14" s="129"/>
      <c r="L14" s="129"/>
      <c r="M14" s="129"/>
      <c r="N14" s="129"/>
      <c r="O14" s="129"/>
      <c r="P14" s="129"/>
      <c r="Q14" s="129"/>
      <c r="R14" s="129"/>
      <c r="S14" s="129"/>
      <c r="T14" s="129"/>
      <c r="U14" s="129"/>
      <c r="V14" s="129"/>
      <c r="W14" s="129"/>
    </row>
    <row r="15" spans="1:23" ht="15.75" customHeight="1">
      <c r="A15" s="203" t="s">
        <v>12</v>
      </c>
      <c r="B15" s="203"/>
      <c r="C15" s="203"/>
      <c r="D15" s="204" t="s">
        <v>13</v>
      </c>
      <c r="E15" s="204"/>
      <c r="F15" s="204"/>
      <c r="G15" s="204"/>
      <c r="H15" s="204"/>
      <c r="I15" s="204"/>
      <c r="J15" s="204"/>
      <c r="K15" s="204"/>
      <c r="L15" s="204"/>
      <c r="M15" s="204"/>
      <c r="N15" s="204"/>
      <c r="O15" s="204"/>
      <c r="P15" s="204"/>
      <c r="Q15" s="204"/>
      <c r="R15" s="204"/>
      <c r="S15" s="204"/>
      <c r="T15" s="204"/>
      <c r="U15" s="204"/>
      <c r="V15" s="204"/>
      <c r="W15" s="204"/>
    </row>
    <row r="16" spans="1:23" ht="16.5" customHeight="1">
      <c r="A16" s="200" t="s">
        <v>14</v>
      </c>
      <c r="B16" s="200"/>
      <c r="C16" s="200"/>
      <c r="D16" s="196" t="s">
        <v>602</v>
      </c>
      <c r="E16" s="196"/>
      <c r="F16" s="196"/>
      <c r="G16" s="196"/>
      <c r="H16" s="196"/>
      <c r="I16" s="196"/>
      <c r="J16" s="196"/>
      <c r="K16" s="196"/>
      <c r="L16" s="196"/>
      <c r="M16" s="196"/>
      <c r="N16" s="196"/>
      <c r="O16" s="196"/>
      <c r="P16" s="196"/>
      <c r="Q16" s="196"/>
      <c r="R16" s="196"/>
      <c r="S16" s="196"/>
      <c r="T16" s="196"/>
      <c r="U16" s="196"/>
      <c r="V16" s="196"/>
      <c r="W16" s="196"/>
    </row>
    <row r="17" spans="1:33" ht="17.25" customHeight="1">
      <c r="A17" s="200" t="s">
        <v>15</v>
      </c>
      <c r="B17" s="201"/>
      <c r="C17" s="201"/>
      <c r="D17" s="197" t="s">
        <v>618</v>
      </c>
      <c r="E17" s="198"/>
      <c r="F17" s="198"/>
      <c r="G17" s="198"/>
      <c r="H17" s="198"/>
      <c r="I17" s="198"/>
      <c r="J17" s="198"/>
      <c r="K17" s="198"/>
      <c r="L17" s="198"/>
      <c r="M17" s="198"/>
      <c r="N17" s="198"/>
      <c r="O17" s="198"/>
      <c r="P17" s="198"/>
      <c r="Q17" s="198"/>
      <c r="R17" s="198"/>
      <c r="S17" s="198"/>
      <c r="T17" s="198"/>
      <c r="U17" s="198"/>
      <c r="V17" s="198"/>
      <c r="W17" s="199"/>
    </row>
    <row r="18" spans="1:33" ht="22.5" customHeight="1">
      <c r="A18" s="200" t="s">
        <v>16</v>
      </c>
      <c r="B18" s="201"/>
      <c r="C18" s="201"/>
      <c r="D18" s="197" t="s">
        <v>1248</v>
      </c>
      <c r="E18" s="198"/>
      <c r="F18" s="198"/>
      <c r="G18" s="198"/>
      <c r="H18" s="198"/>
      <c r="I18" s="198"/>
      <c r="J18" s="198"/>
      <c r="K18" s="198"/>
      <c r="L18" s="198"/>
      <c r="M18" s="198"/>
      <c r="N18" s="198"/>
      <c r="O18" s="198"/>
      <c r="P18" s="198"/>
      <c r="Q18" s="198"/>
      <c r="R18" s="198"/>
      <c r="S18" s="198"/>
      <c r="T18" s="198"/>
      <c r="U18" s="198"/>
      <c r="V18" s="198"/>
      <c r="W18" s="199"/>
    </row>
    <row r="19" spans="1:33" ht="21.75" customHeight="1">
      <c r="A19" s="200" t="s">
        <v>17</v>
      </c>
      <c r="B19" s="201"/>
      <c r="C19" s="201"/>
      <c r="D19" s="197"/>
      <c r="E19" s="198"/>
      <c r="F19" s="198"/>
      <c r="G19" s="198"/>
      <c r="H19" s="198"/>
      <c r="I19" s="198"/>
      <c r="J19" s="198"/>
      <c r="K19" s="198"/>
      <c r="L19" s="198"/>
      <c r="M19" s="198"/>
      <c r="N19" s="198"/>
      <c r="O19" s="198"/>
      <c r="P19" s="198"/>
      <c r="Q19" s="198"/>
      <c r="R19" s="198"/>
      <c r="S19" s="198"/>
      <c r="T19" s="198"/>
      <c r="U19" s="198"/>
      <c r="V19" s="198"/>
      <c r="W19" s="199"/>
    </row>
    <row r="20" spans="1:33" ht="6" customHeight="1">
      <c r="A20" s="7"/>
      <c r="B20" s="7"/>
      <c r="C20" s="7"/>
      <c r="D20" s="7"/>
      <c r="E20" s="7"/>
      <c r="F20" s="9"/>
      <c r="G20" s="9"/>
      <c r="H20" s="9"/>
      <c r="I20" s="9"/>
      <c r="J20" s="9"/>
      <c r="K20" s="9"/>
      <c r="L20" s="9"/>
      <c r="M20" s="9"/>
      <c r="N20" s="9"/>
      <c r="O20" s="9"/>
      <c r="P20" s="9"/>
      <c r="Q20" s="9"/>
      <c r="R20" s="9"/>
      <c r="S20" s="9"/>
      <c r="T20" s="9"/>
      <c r="U20" s="9"/>
      <c r="V20" s="9"/>
      <c r="W20" s="9"/>
    </row>
    <row r="21" spans="1:33" ht="18.75" customHeight="1">
      <c r="A21" s="129" t="s">
        <v>18</v>
      </c>
      <c r="B21" s="129"/>
      <c r="C21" s="129"/>
      <c r="D21" s="129"/>
      <c r="E21" s="129"/>
      <c r="F21" s="129"/>
      <c r="G21" s="129"/>
      <c r="H21" s="129"/>
      <c r="I21" s="129"/>
      <c r="J21" s="129"/>
      <c r="K21" s="129"/>
      <c r="L21" s="129"/>
      <c r="M21" s="129"/>
      <c r="N21" s="129"/>
      <c r="O21" s="129"/>
      <c r="P21" s="129"/>
      <c r="Q21" s="129"/>
      <c r="R21" s="129"/>
      <c r="S21" s="129"/>
      <c r="T21" s="129"/>
      <c r="U21" s="129"/>
      <c r="V21" s="129"/>
      <c r="W21" s="129"/>
    </row>
    <row r="22" spans="1:33" ht="20.25" customHeight="1">
      <c r="A22" s="202" t="s">
        <v>980</v>
      </c>
      <c r="B22" s="202"/>
      <c r="C22" s="202"/>
      <c r="D22" s="202"/>
      <c r="E22" s="202"/>
      <c r="F22" s="202"/>
      <c r="G22" s="202"/>
      <c r="H22" s="202"/>
      <c r="I22" s="202"/>
      <c r="J22" s="202"/>
      <c r="K22" s="202"/>
      <c r="L22" s="202"/>
      <c r="M22" s="202"/>
      <c r="N22" s="202"/>
      <c r="O22" s="202"/>
      <c r="P22" s="202"/>
      <c r="Q22" s="202"/>
      <c r="R22" s="202"/>
      <c r="S22" s="202"/>
      <c r="T22" s="202"/>
      <c r="U22" s="202"/>
      <c r="V22" s="202"/>
      <c r="W22" s="202"/>
    </row>
    <row r="23" spans="1:33" ht="22.5" customHeight="1">
      <c r="A23" s="129" t="s">
        <v>19</v>
      </c>
      <c r="B23" s="129"/>
      <c r="C23" s="129"/>
      <c r="D23" s="129"/>
      <c r="E23" s="129"/>
      <c r="F23" s="129"/>
      <c r="G23" s="129"/>
      <c r="H23" s="129"/>
      <c r="I23" s="129"/>
      <c r="J23" s="129"/>
      <c r="K23" s="129"/>
      <c r="L23" s="129"/>
      <c r="M23" s="129"/>
      <c r="N23" s="129"/>
      <c r="O23" s="129"/>
      <c r="P23" s="129"/>
      <c r="Q23" s="129"/>
      <c r="R23" s="129"/>
      <c r="S23" s="129"/>
      <c r="T23" s="129"/>
      <c r="U23" s="129"/>
      <c r="V23" s="129"/>
      <c r="W23" s="129"/>
    </row>
    <row r="24" spans="1:33" ht="24.75" customHeight="1">
      <c r="A24" s="196" t="s">
        <v>927</v>
      </c>
      <c r="B24" s="196"/>
      <c r="C24" s="196"/>
      <c r="D24" s="196"/>
      <c r="E24" s="196"/>
      <c r="F24" s="196"/>
      <c r="G24" s="196"/>
      <c r="H24" s="196"/>
      <c r="I24" s="196"/>
      <c r="J24" s="196"/>
      <c r="K24" s="196"/>
      <c r="L24" s="196"/>
      <c r="M24" s="196"/>
      <c r="N24" s="196"/>
      <c r="O24" s="196"/>
      <c r="P24" s="196"/>
      <c r="Q24" s="196"/>
      <c r="R24" s="196"/>
      <c r="S24" s="196"/>
      <c r="T24" s="196"/>
      <c r="U24" s="196"/>
      <c r="V24" s="196"/>
      <c r="W24" s="196"/>
    </row>
    <row r="25" spans="1:33" ht="20.25" customHeight="1">
      <c r="A25" s="129" t="s">
        <v>20</v>
      </c>
      <c r="B25" s="129"/>
      <c r="C25" s="129"/>
      <c r="D25" s="129"/>
      <c r="E25" s="129"/>
      <c r="F25" s="129"/>
      <c r="G25" s="129"/>
      <c r="H25" s="129"/>
      <c r="I25" s="129"/>
      <c r="J25" s="129"/>
      <c r="K25" s="129"/>
      <c r="L25" s="129"/>
      <c r="M25" s="129"/>
      <c r="N25" s="129"/>
      <c r="O25" s="129"/>
      <c r="P25" s="129"/>
      <c r="Q25" s="129"/>
      <c r="R25" s="129"/>
      <c r="S25" s="129"/>
      <c r="T25" s="129"/>
      <c r="U25" s="129"/>
      <c r="V25" s="129"/>
      <c r="W25" s="129"/>
    </row>
    <row r="26" spans="1:33" s="3" customFormat="1" ht="25.5" customHeight="1">
      <c r="A26" s="196" t="s">
        <v>1249</v>
      </c>
      <c r="B26" s="196"/>
      <c r="C26" s="196"/>
      <c r="D26" s="196"/>
      <c r="E26" s="196"/>
      <c r="F26" s="196"/>
      <c r="G26" s="196"/>
      <c r="H26" s="196"/>
      <c r="I26" s="196"/>
      <c r="J26" s="196"/>
      <c r="K26" s="196"/>
      <c r="L26" s="196"/>
      <c r="M26" s="196"/>
      <c r="N26" s="196"/>
      <c r="O26" s="196"/>
      <c r="P26" s="196"/>
      <c r="Q26" s="196"/>
      <c r="R26" s="196"/>
      <c r="S26" s="196"/>
      <c r="T26" s="196"/>
      <c r="U26" s="196"/>
      <c r="V26" s="196"/>
      <c r="W26" s="196"/>
      <c r="X26" s="1"/>
      <c r="Z26" s="1"/>
      <c r="AA26" s="1"/>
      <c r="AB26" s="1"/>
      <c r="AC26" s="1"/>
      <c r="AD26" s="1"/>
      <c r="AE26" s="1"/>
      <c r="AF26" s="1"/>
      <c r="AG26" s="1"/>
    </row>
    <row r="27" spans="1:33" s="3" customFormat="1" ht="27.75" customHeight="1">
      <c r="A27" s="129" t="s">
        <v>21</v>
      </c>
      <c r="B27" s="129"/>
      <c r="C27" s="129"/>
      <c r="D27" s="129"/>
      <c r="E27" s="129"/>
      <c r="F27" s="129"/>
      <c r="G27" s="129"/>
      <c r="H27" s="129"/>
      <c r="I27" s="129"/>
      <c r="J27" s="129"/>
      <c r="K27" s="129"/>
      <c r="L27" s="129"/>
      <c r="M27" s="129"/>
      <c r="N27" s="129"/>
      <c r="O27" s="129"/>
      <c r="P27" s="129"/>
      <c r="Q27" s="129"/>
      <c r="R27" s="129"/>
      <c r="S27" s="129"/>
      <c r="T27" s="129"/>
      <c r="U27" s="129"/>
      <c r="V27" s="129"/>
      <c r="W27" s="129"/>
      <c r="X27" s="1"/>
      <c r="Z27" s="1"/>
      <c r="AA27" s="1"/>
      <c r="AB27" s="1"/>
      <c r="AC27" s="1"/>
      <c r="AD27" s="1"/>
      <c r="AE27" s="1"/>
      <c r="AF27" s="1"/>
      <c r="AG27" s="1"/>
    </row>
    <row r="28" spans="1:33" s="3" customFormat="1" ht="30" customHeight="1">
      <c r="A28" s="196"/>
      <c r="B28" s="196"/>
      <c r="C28" s="196"/>
      <c r="D28" s="196"/>
      <c r="E28" s="196"/>
      <c r="F28" s="196"/>
      <c r="G28" s="196"/>
      <c r="H28" s="196"/>
      <c r="I28" s="196"/>
      <c r="J28" s="196"/>
      <c r="K28" s="196"/>
      <c r="L28" s="196"/>
      <c r="M28" s="196"/>
      <c r="N28" s="196"/>
      <c r="O28" s="196"/>
      <c r="P28" s="196"/>
      <c r="Q28" s="196"/>
      <c r="R28" s="196"/>
      <c r="S28" s="196"/>
      <c r="T28" s="196"/>
      <c r="U28" s="196"/>
      <c r="V28" s="196"/>
      <c r="W28" s="196"/>
      <c r="X28" s="1"/>
      <c r="Z28" s="1"/>
      <c r="AA28" s="1"/>
      <c r="AB28" s="1"/>
      <c r="AC28" s="1"/>
      <c r="AD28" s="1"/>
      <c r="AE28" s="1"/>
      <c r="AF28" s="1"/>
      <c r="AG28" s="1"/>
    </row>
    <row r="29" spans="1:33" s="3" customFormat="1" ht="17.100000000000001" customHeight="1">
      <c r="A29" s="158" t="s">
        <v>22</v>
      </c>
      <c r="B29" s="159"/>
      <c r="C29" s="159"/>
      <c r="D29" s="159"/>
      <c r="E29" s="159"/>
      <c r="F29" s="159"/>
      <c r="G29" s="159"/>
      <c r="H29" s="159"/>
      <c r="I29" s="159"/>
      <c r="J29" s="159"/>
      <c r="K29" s="159"/>
      <c r="L29" s="159"/>
      <c r="M29" s="159"/>
      <c r="N29" s="159"/>
      <c r="O29" s="159"/>
      <c r="P29" s="159"/>
      <c r="Q29" s="159"/>
      <c r="R29" s="159"/>
      <c r="S29" s="159"/>
      <c r="T29" s="159"/>
      <c r="U29" s="159"/>
      <c r="V29" s="159"/>
      <c r="W29" s="160"/>
      <c r="X29" s="1"/>
      <c r="Z29" s="1"/>
      <c r="AA29" s="1"/>
      <c r="AB29" s="1"/>
      <c r="AC29" s="1"/>
      <c r="AD29" s="1"/>
      <c r="AE29" s="1"/>
      <c r="AF29" s="1"/>
      <c r="AG29" s="1"/>
    </row>
    <row r="30" spans="1:33" s="3" customFormat="1" ht="3" customHeight="1">
      <c r="A30" s="10"/>
      <c r="B30" s="10"/>
      <c r="C30" s="10"/>
      <c r="D30" s="10"/>
      <c r="E30" s="10"/>
      <c r="F30" s="10"/>
      <c r="G30" s="10"/>
      <c r="H30" s="10"/>
      <c r="I30" s="10"/>
      <c r="J30" s="10"/>
      <c r="K30" s="10"/>
      <c r="L30" s="10"/>
      <c r="M30" s="10"/>
      <c r="N30" s="10"/>
      <c r="O30" s="10"/>
      <c r="P30" s="10"/>
      <c r="Q30" s="10"/>
      <c r="R30" s="10"/>
      <c r="S30" s="10"/>
      <c r="T30" s="10"/>
      <c r="U30" s="10"/>
      <c r="V30" s="10"/>
      <c r="W30" s="11"/>
      <c r="X30" s="1"/>
      <c r="Z30" s="1"/>
      <c r="AA30" s="1"/>
      <c r="AB30" s="1"/>
      <c r="AC30" s="1"/>
      <c r="AD30" s="1"/>
      <c r="AE30" s="1"/>
      <c r="AF30" s="1"/>
      <c r="AG30" s="1"/>
    </row>
    <row r="31" spans="1:33" s="13" customFormat="1" ht="48" customHeight="1">
      <c r="A31" s="163" t="s">
        <v>23</v>
      </c>
      <c r="B31" s="163"/>
      <c r="C31" s="189" t="s">
        <v>1135</v>
      </c>
      <c r="D31" s="190"/>
      <c r="E31" s="190"/>
      <c r="F31" s="190"/>
      <c r="G31" s="190"/>
      <c r="H31" s="190"/>
      <c r="I31" s="190"/>
      <c r="J31" s="190"/>
      <c r="K31" s="190"/>
      <c r="L31" s="190"/>
      <c r="M31" s="190"/>
      <c r="N31" s="190"/>
      <c r="O31" s="190"/>
      <c r="P31" s="190"/>
      <c r="Q31" s="190"/>
      <c r="R31" s="190"/>
      <c r="S31" s="190"/>
      <c r="T31" s="190"/>
      <c r="U31" s="190"/>
      <c r="V31" s="190"/>
      <c r="W31" s="191"/>
      <c r="X31" s="12"/>
      <c r="Z31" s="12"/>
      <c r="AA31" s="12"/>
      <c r="AB31" s="12"/>
      <c r="AC31" s="12"/>
      <c r="AD31" s="12"/>
      <c r="AE31" s="12"/>
      <c r="AF31" s="12"/>
      <c r="AG31" s="12"/>
    </row>
    <row r="32" spans="1:33" s="3" customFormat="1" ht="7.5" customHeight="1">
      <c r="A32" s="10"/>
      <c r="B32" s="10"/>
      <c r="C32" s="10"/>
      <c r="D32" s="10"/>
      <c r="E32" s="10"/>
      <c r="F32" s="10"/>
      <c r="G32" s="10"/>
      <c r="H32" s="10"/>
      <c r="I32" s="10"/>
      <c r="J32" s="10"/>
      <c r="K32" s="10"/>
      <c r="L32" s="10"/>
      <c r="M32" s="10"/>
      <c r="N32" s="10"/>
      <c r="O32" s="10"/>
      <c r="P32" s="10"/>
      <c r="Q32" s="10"/>
      <c r="R32" s="10"/>
      <c r="S32" s="10"/>
      <c r="T32" s="10"/>
      <c r="U32" s="10"/>
      <c r="V32" s="10"/>
      <c r="W32" s="11"/>
      <c r="X32" s="1"/>
      <c r="Z32" s="1"/>
      <c r="AA32" s="1"/>
      <c r="AB32" s="1"/>
      <c r="AC32" s="1"/>
      <c r="AD32" s="1"/>
      <c r="AE32" s="1"/>
      <c r="AF32" s="1"/>
      <c r="AG32" s="1"/>
    </row>
    <row r="33" spans="1:33" s="3" customFormat="1" ht="13.5" customHeight="1">
      <c r="A33" s="192" t="s">
        <v>24</v>
      </c>
      <c r="B33" s="193"/>
      <c r="C33" s="193"/>
      <c r="D33" s="193"/>
      <c r="E33" s="193"/>
      <c r="F33" s="193"/>
      <c r="G33" s="193"/>
      <c r="H33" s="193"/>
      <c r="I33" s="193"/>
      <c r="J33" s="193"/>
      <c r="K33" s="193"/>
      <c r="L33" s="193"/>
      <c r="M33" s="193"/>
      <c r="N33" s="193"/>
      <c r="O33" s="193"/>
      <c r="P33" s="193"/>
      <c r="Q33" s="193"/>
      <c r="R33" s="193"/>
      <c r="S33" s="193"/>
      <c r="T33" s="193"/>
      <c r="U33" s="193"/>
      <c r="V33" s="193"/>
      <c r="W33" s="194"/>
      <c r="X33" s="1"/>
      <c r="Z33" s="1"/>
      <c r="AA33" s="1"/>
      <c r="AB33" s="1"/>
      <c r="AC33" s="1"/>
      <c r="AD33" s="1"/>
      <c r="AE33" s="1"/>
      <c r="AF33" s="1"/>
      <c r="AG33" s="1"/>
    </row>
    <row r="34" spans="1:33" s="3" customFormat="1" ht="4.5" customHeight="1">
      <c r="A34" s="10"/>
      <c r="B34" s="10"/>
      <c r="C34" s="10"/>
      <c r="D34" s="10"/>
      <c r="E34" s="10"/>
      <c r="F34" s="10"/>
      <c r="G34" s="10"/>
      <c r="H34" s="10"/>
      <c r="I34" s="10"/>
      <c r="J34" s="10"/>
      <c r="K34" s="10"/>
      <c r="L34" s="10"/>
      <c r="M34" s="10"/>
      <c r="N34" s="10"/>
      <c r="O34" s="10"/>
      <c r="P34" s="10"/>
      <c r="Q34" s="10"/>
      <c r="R34" s="10"/>
      <c r="S34" s="10"/>
      <c r="T34" s="10"/>
      <c r="U34" s="10"/>
      <c r="V34" s="10"/>
      <c r="W34" s="11"/>
      <c r="X34" s="1"/>
      <c r="Z34" s="1"/>
      <c r="AA34" s="1"/>
      <c r="AB34" s="1"/>
      <c r="AC34" s="1"/>
      <c r="AD34" s="1"/>
      <c r="AE34" s="1"/>
      <c r="AF34" s="1"/>
      <c r="AG34" s="1"/>
    </row>
    <row r="35" spans="1:33" s="3" customFormat="1" ht="30" customHeight="1">
      <c r="A35" s="163" t="s">
        <v>25</v>
      </c>
      <c r="B35" s="163"/>
      <c r="C35" s="188" t="s">
        <v>1136</v>
      </c>
      <c r="D35" s="188"/>
      <c r="E35" s="188"/>
      <c r="F35" s="188"/>
      <c r="G35" s="188"/>
      <c r="H35" s="188"/>
      <c r="I35" s="188"/>
      <c r="J35" s="188"/>
      <c r="K35" s="188"/>
      <c r="L35" s="188"/>
      <c r="M35" s="188"/>
      <c r="N35" s="188"/>
      <c r="O35" s="188"/>
      <c r="P35" s="188"/>
      <c r="Q35" s="188"/>
      <c r="R35" s="188"/>
      <c r="S35" s="188"/>
      <c r="T35" s="188"/>
      <c r="U35" s="188"/>
      <c r="V35" s="188"/>
      <c r="W35" s="188"/>
      <c r="X35" s="1"/>
      <c r="Z35" s="1"/>
      <c r="AA35" s="1"/>
      <c r="AB35" s="1"/>
      <c r="AC35" s="1"/>
      <c r="AD35" s="1"/>
      <c r="AE35" s="1"/>
      <c r="AF35" s="1"/>
      <c r="AG35" s="1"/>
    </row>
    <row r="36" spans="1:33" s="3" customFormat="1" ht="3.75" customHeight="1">
      <c r="A36" s="14"/>
      <c r="B36" s="10"/>
      <c r="C36" s="10"/>
      <c r="D36" s="10"/>
      <c r="E36" s="10"/>
      <c r="F36" s="10"/>
      <c r="I36" s="10"/>
      <c r="J36" s="10"/>
      <c r="K36" s="10"/>
      <c r="L36" s="10"/>
      <c r="M36" s="10"/>
      <c r="N36" s="10"/>
      <c r="O36" s="10"/>
      <c r="P36" s="10"/>
      <c r="Q36" s="10"/>
      <c r="R36" s="10"/>
      <c r="S36" s="10"/>
      <c r="T36" s="10"/>
      <c r="U36" s="10"/>
      <c r="V36" s="10"/>
      <c r="W36" s="11"/>
      <c r="X36" s="1"/>
      <c r="Z36" s="1"/>
      <c r="AA36" s="1"/>
      <c r="AB36" s="1"/>
      <c r="AC36" s="1"/>
      <c r="AD36" s="1"/>
      <c r="AE36" s="1"/>
      <c r="AF36" s="1"/>
      <c r="AG36" s="1"/>
    </row>
    <row r="37" spans="1:33" s="3" customFormat="1" ht="27" customHeight="1">
      <c r="A37" s="164" t="s">
        <v>26</v>
      </c>
      <c r="B37" s="166"/>
      <c r="C37" s="93" t="s">
        <v>877</v>
      </c>
      <c r="D37" s="10"/>
      <c r="E37" s="163" t="s">
        <v>27</v>
      </c>
      <c r="F37" s="163"/>
      <c r="G37" s="187" t="s">
        <v>879</v>
      </c>
      <c r="H37" s="187"/>
      <c r="I37" s="187"/>
      <c r="J37" s="187"/>
      <c r="K37" s="10"/>
      <c r="L37" s="10"/>
      <c r="M37" s="163" t="s">
        <v>28</v>
      </c>
      <c r="N37" s="163"/>
      <c r="O37" s="163"/>
      <c r="P37" s="163"/>
      <c r="Q37" s="187" t="s">
        <v>881</v>
      </c>
      <c r="R37" s="187"/>
      <c r="S37" s="187"/>
      <c r="T37" s="187"/>
      <c r="U37" s="187"/>
      <c r="V37" s="187"/>
      <c r="W37" s="187"/>
      <c r="X37" s="1"/>
      <c r="Z37" s="1"/>
      <c r="AA37" s="1"/>
      <c r="AB37" s="1"/>
      <c r="AC37" s="1"/>
      <c r="AD37" s="1"/>
      <c r="AE37" s="1"/>
      <c r="AF37" s="1"/>
      <c r="AG37" s="1"/>
    </row>
    <row r="38" spans="1:33" s="3" customFormat="1" ht="5.25" customHeight="1">
      <c r="A38" s="14"/>
      <c r="B38" s="10"/>
      <c r="C38" s="10"/>
      <c r="D38" s="10"/>
      <c r="E38" s="10"/>
      <c r="F38" s="10"/>
      <c r="I38" s="10"/>
      <c r="J38" s="10"/>
      <c r="K38" s="10"/>
      <c r="L38" s="10"/>
      <c r="M38" s="10"/>
      <c r="N38" s="10"/>
      <c r="O38" s="10"/>
      <c r="P38" s="10"/>
      <c r="Q38" s="10"/>
      <c r="R38" s="10"/>
      <c r="S38" s="10"/>
      <c r="T38" s="10"/>
      <c r="U38" s="10"/>
      <c r="V38" s="10"/>
      <c r="W38" s="11"/>
      <c r="X38" s="1"/>
      <c r="Z38" s="1"/>
      <c r="AA38" s="1"/>
      <c r="AB38" s="1"/>
      <c r="AC38" s="1"/>
      <c r="AD38" s="1"/>
      <c r="AE38" s="1"/>
      <c r="AF38" s="1"/>
      <c r="AG38" s="1"/>
    </row>
    <row r="39" spans="1:33" s="3" customFormat="1" ht="27" customHeight="1">
      <c r="A39" s="164" t="s">
        <v>29</v>
      </c>
      <c r="B39" s="166"/>
      <c r="C39" s="16" t="s">
        <v>878</v>
      </c>
      <c r="D39" s="10"/>
      <c r="E39" s="164" t="s">
        <v>30</v>
      </c>
      <c r="F39" s="166"/>
      <c r="G39" s="187" t="s">
        <v>880</v>
      </c>
      <c r="H39" s="187"/>
      <c r="I39" s="187"/>
      <c r="J39" s="187"/>
      <c r="K39" s="10"/>
      <c r="L39" s="10"/>
      <c r="M39" s="163" t="s">
        <v>31</v>
      </c>
      <c r="N39" s="163"/>
      <c r="O39" s="163"/>
      <c r="P39" s="163"/>
      <c r="Q39" s="187" t="s">
        <v>882</v>
      </c>
      <c r="R39" s="187"/>
      <c r="S39" s="187"/>
      <c r="T39" s="187"/>
      <c r="U39" s="187"/>
      <c r="V39" s="187"/>
      <c r="W39" s="187"/>
      <c r="X39" s="1"/>
      <c r="Z39" s="1"/>
      <c r="AA39" s="1"/>
      <c r="AB39" s="1"/>
      <c r="AC39" s="1"/>
      <c r="AD39" s="1"/>
      <c r="AE39" s="1"/>
      <c r="AF39" s="1"/>
      <c r="AG39" s="1"/>
    </row>
    <row r="40" spans="1:33" s="3" customFormat="1" ht="5.25" customHeight="1">
      <c r="A40" s="10"/>
      <c r="B40" s="10"/>
      <c r="C40" s="10"/>
      <c r="D40" s="10"/>
      <c r="E40" s="10"/>
      <c r="F40" s="10"/>
      <c r="G40" s="10"/>
      <c r="H40" s="10"/>
      <c r="I40" s="10"/>
      <c r="J40" s="10"/>
      <c r="K40" s="10"/>
      <c r="L40" s="10"/>
      <c r="M40" s="10"/>
      <c r="N40" s="10"/>
      <c r="O40" s="10"/>
      <c r="P40" s="10"/>
      <c r="Q40" s="10"/>
      <c r="R40" s="10"/>
      <c r="S40" s="10"/>
      <c r="T40" s="10"/>
      <c r="U40" s="10"/>
      <c r="V40" s="10"/>
      <c r="W40" s="17"/>
      <c r="X40" s="1"/>
      <c r="Z40" s="1"/>
      <c r="AA40" s="1"/>
      <c r="AB40" s="1"/>
      <c r="AC40" s="1"/>
      <c r="AD40" s="1"/>
      <c r="AE40" s="1"/>
      <c r="AF40" s="1"/>
      <c r="AG40" s="1"/>
    </row>
    <row r="41" spans="1:33" s="3" customFormat="1" ht="15.75" customHeight="1">
      <c r="C41" s="163" t="s">
        <v>32</v>
      </c>
      <c r="D41" s="163"/>
      <c r="E41" s="163"/>
      <c r="F41" s="163"/>
      <c r="H41" s="10"/>
      <c r="I41" s="10"/>
      <c r="J41" s="10"/>
      <c r="O41" s="163" t="s">
        <v>33</v>
      </c>
      <c r="P41" s="163"/>
      <c r="Q41" s="163"/>
      <c r="R41" s="163"/>
      <c r="S41" s="163"/>
      <c r="T41" s="163"/>
      <c r="U41" s="163"/>
      <c r="V41" s="163"/>
      <c r="W41" s="11"/>
      <c r="X41" s="1"/>
      <c r="Z41" s="1"/>
      <c r="AA41" s="1"/>
      <c r="AB41" s="1"/>
      <c r="AC41" s="1"/>
      <c r="AD41" s="1"/>
      <c r="AE41" s="1"/>
      <c r="AF41" s="1"/>
      <c r="AG41" s="1"/>
    </row>
    <row r="42" spans="1:33" s="3" customFormat="1" ht="24.75" customHeight="1">
      <c r="A42" s="10"/>
      <c r="B42" s="10"/>
      <c r="C42" s="18">
        <v>1</v>
      </c>
      <c r="D42" s="10"/>
      <c r="E42" s="183">
        <v>2024</v>
      </c>
      <c r="F42" s="183"/>
      <c r="H42" s="10"/>
      <c r="I42" s="10"/>
      <c r="J42" s="10"/>
      <c r="O42" s="184">
        <v>59</v>
      </c>
      <c r="P42" s="184"/>
      <c r="Q42" s="184"/>
      <c r="R42" s="184"/>
      <c r="S42" s="184"/>
      <c r="T42" s="184"/>
      <c r="U42" s="184"/>
      <c r="V42" s="184"/>
      <c r="X42" s="1"/>
      <c r="Z42" s="1"/>
      <c r="AA42" s="1"/>
      <c r="AB42" s="1"/>
      <c r="AC42" s="1"/>
      <c r="AD42" s="1"/>
      <c r="AE42" s="1"/>
      <c r="AF42" s="1"/>
      <c r="AG42" s="1"/>
    </row>
    <row r="43" spans="1:33" s="19" customFormat="1" ht="12" customHeight="1">
      <c r="C43" s="20" t="s">
        <v>34</v>
      </c>
      <c r="D43" s="21"/>
      <c r="E43" s="185" t="s">
        <v>35</v>
      </c>
      <c r="F43" s="185"/>
      <c r="G43" s="21"/>
      <c r="I43" s="21"/>
      <c r="J43" s="21"/>
      <c r="K43" s="21"/>
      <c r="L43" s="21"/>
      <c r="M43" s="21"/>
      <c r="N43" s="21"/>
      <c r="O43" s="20"/>
      <c r="P43" s="20"/>
      <c r="Q43" s="20"/>
      <c r="R43" s="20"/>
      <c r="S43" s="20"/>
      <c r="T43" s="20"/>
      <c r="U43" s="20"/>
      <c r="V43" s="20"/>
      <c r="W43" s="22"/>
      <c r="X43" s="23"/>
      <c r="Z43" s="23"/>
      <c r="AA43" s="23"/>
      <c r="AB43" s="23"/>
      <c r="AC43" s="23"/>
      <c r="AD43" s="23"/>
      <c r="AE43" s="23"/>
      <c r="AF43" s="23"/>
      <c r="AG43" s="23"/>
    </row>
    <row r="44" spans="1:33" s="3" customFormat="1" ht="3" customHeight="1">
      <c r="A44" s="10"/>
      <c r="B44" s="10"/>
      <c r="C44" s="10"/>
      <c r="D44" s="10"/>
      <c r="E44" s="10"/>
      <c r="F44" s="10"/>
      <c r="G44" s="10"/>
      <c r="H44" s="10"/>
      <c r="I44" s="10"/>
      <c r="J44" s="10"/>
      <c r="K44" s="10"/>
      <c r="L44" s="10"/>
      <c r="M44" s="10"/>
      <c r="N44" s="10"/>
      <c r="O44" s="10"/>
      <c r="P44" s="10"/>
      <c r="Q44" s="10"/>
      <c r="R44" s="10"/>
      <c r="S44" s="10"/>
      <c r="T44" s="10"/>
      <c r="U44" s="10"/>
      <c r="V44" s="10"/>
      <c r="W44" s="11"/>
      <c r="X44" s="1"/>
      <c r="Z44" s="1"/>
      <c r="AA44" s="1"/>
      <c r="AB44" s="1"/>
      <c r="AC44" s="1"/>
      <c r="AD44" s="1"/>
      <c r="AE44" s="1"/>
      <c r="AF44" s="1"/>
      <c r="AG44" s="1"/>
    </row>
    <row r="45" spans="1:33" s="3" customFormat="1" ht="20.25" customHeight="1">
      <c r="A45" s="186" t="s">
        <v>36</v>
      </c>
      <c r="B45" s="186"/>
      <c r="C45" s="186"/>
      <c r="D45" s="186"/>
      <c r="E45" s="186"/>
      <c r="F45" s="186"/>
      <c r="G45" s="186"/>
      <c r="H45" s="186"/>
      <c r="I45" s="186"/>
      <c r="J45" s="186"/>
      <c r="K45" s="186"/>
      <c r="L45" s="186"/>
      <c r="M45" s="186"/>
      <c r="N45" s="186"/>
      <c r="O45" s="186"/>
      <c r="P45" s="186"/>
      <c r="Q45" s="186"/>
      <c r="R45" s="186"/>
      <c r="S45" s="186"/>
      <c r="T45" s="186"/>
      <c r="U45" s="186"/>
      <c r="V45" s="186"/>
      <c r="W45" s="186"/>
      <c r="X45" s="1"/>
      <c r="Z45" s="1"/>
      <c r="AA45" s="1"/>
      <c r="AB45" s="1"/>
      <c r="AC45" s="1"/>
      <c r="AD45" s="1"/>
      <c r="AE45" s="1"/>
      <c r="AF45" s="1"/>
      <c r="AG45" s="1"/>
    </row>
    <row r="46" spans="1:33" s="3" customFormat="1" ht="15.75" customHeight="1">
      <c r="A46" s="171" t="s">
        <v>37</v>
      </c>
      <c r="B46" s="172"/>
      <c r="C46" s="163" t="s">
        <v>25</v>
      </c>
      <c r="D46" s="163"/>
      <c r="E46" s="175" t="s">
        <v>38</v>
      </c>
      <c r="F46" s="164" t="s">
        <v>39</v>
      </c>
      <c r="G46" s="165"/>
      <c r="H46" s="165"/>
      <c r="I46" s="165"/>
      <c r="J46" s="165"/>
      <c r="K46" s="165"/>
      <c r="L46" s="165"/>
      <c r="M46" s="165"/>
      <c r="N46" s="165"/>
      <c r="O46" s="165"/>
      <c r="P46" s="165"/>
      <c r="Q46" s="165"/>
      <c r="R46" s="165"/>
      <c r="S46" s="165"/>
      <c r="T46" s="166"/>
      <c r="U46" s="76"/>
      <c r="V46" s="177" t="s">
        <v>40</v>
      </c>
      <c r="W46" s="163" t="s">
        <v>41</v>
      </c>
      <c r="X46" s="1"/>
      <c r="Z46" s="1"/>
      <c r="AA46" s="1"/>
      <c r="AB46" s="1"/>
      <c r="AC46" s="1"/>
      <c r="AD46" s="1"/>
      <c r="AE46" s="1"/>
      <c r="AF46" s="1"/>
      <c r="AG46" s="1"/>
    </row>
    <row r="47" spans="1:33" ht="18.75" customHeight="1">
      <c r="A47" s="173"/>
      <c r="B47" s="174"/>
      <c r="C47" s="163"/>
      <c r="D47" s="163"/>
      <c r="E47" s="176"/>
      <c r="F47" s="179" t="s">
        <v>42</v>
      </c>
      <c r="G47" s="180"/>
      <c r="H47" s="181"/>
      <c r="I47" s="25" t="s">
        <v>43</v>
      </c>
      <c r="J47" s="25" t="s">
        <v>44</v>
      </c>
      <c r="K47" s="25" t="s">
        <v>45</v>
      </c>
      <c r="L47" s="25" t="s">
        <v>46</v>
      </c>
      <c r="M47" s="25" t="s">
        <v>47</v>
      </c>
      <c r="N47" s="25" t="s">
        <v>48</v>
      </c>
      <c r="O47" s="25" t="s">
        <v>49</v>
      </c>
      <c r="P47" s="25" t="s">
        <v>50</v>
      </c>
      <c r="Q47" s="25" t="s">
        <v>51</v>
      </c>
      <c r="R47" s="25" t="s">
        <v>52</v>
      </c>
      <c r="S47" s="25" t="s">
        <v>53</v>
      </c>
      <c r="T47" s="25" t="s">
        <v>54</v>
      </c>
      <c r="U47" s="26"/>
      <c r="V47" s="178"/>
      <c r="W47" s="163"/>
    </row>
    <row r="48" spans="1:33" ht="29.25" customHeight="1">
      <c r="A48" s="167" t="s">
        <v>55</v>
      </c>
      <c r="B48" s="167"/>
      <c r="C48" s="182" t="s">
        <v>1135</v>
      </c>
      <c r="D48" s="182"/>
      <c r="E48" s="27" t="s">
        <v>1087</v>
      </c>
      <c r="F48" s="149" t="s">
        <v>56</v>
      </c>
      <c r="G48" s="150"/>
      <c r="H48" s="151"/>
      <c r="I48" s="80">
        <f>+I79</f>
        <v>5</v>
      </c>
      <c r="J48" s="80">
        <f t="shared" ref="J48:T48" si="0">+J79</f>
        <v>4</v>
      </c>
      <c r="K48" s="80">
        <f t="shared" si="0"/>
        <v>4</v>
      </c>
      <c r="L48" s="80">
        <f t="shared" si="0"/>
        <v>6</v>
      </c>
      <c r="M48" s="80">
        <f t="shared" si="0"/>
        <v>6</v>
      </c>
      <c r="N48" s="80">
        <f t="shared" si="0"/>
        <v>7</v>
      </c>
      <c r="O48" s="80">
        <f t="shared" si="0"/>
        <v>7</v>
      </c>
      <c r="P48" s="80">
        <f t="shared" si="0"/>
        <v>5</v>
      </c>
      <c r="Q48" s="80">
        <f t="shared" si="0"/>
        <v>3</v>
      </c>
      <c r="R48" s="80">
        <f t="shared" si="0"/>
        <v>3</v>
      </c>
      <c r="S48" s="80">
        <f t="shared" si="0"/>
        <v>6</v>
      </c>
      <c r="T48" s="80">
        <f t="shared" si="0"/>
        <v>3</v>
      </c>
      <c r="U48" s="30"/>
      <c r="V48" s="77">
        <f>IF(SUM(I48:T48)=0,"",SUM(I48:T48))</f>
        <v>59</v>
      </c>
      <c r="W48" s="142">
        <f>IF(ISERROR(V53/V48)=TRUE,"",(V53/V48))</f>
        <v>0.94915254237288138</v>
      </c>
      <c r="Y48" s="1"/>
    </row>
    <row r="49" spans="1:33" ht="30" customHeight="1">
      <c r="A49" s="167" t="s">
        <v>57</v>
      </c>
      <c r="B49" s="167"/>
      <c r="C49" s="182"/>
      <c r="D49" s="182"/>
      <c r="E49" s="27"/>
      <c r="F49" s="149" t="s">
        <v>58</v>
      </c>
      <c r="G49" s="150"/>
      <c r="H49" s="151"/>
      <c r="I49" s="28"/>
      <c r="J49" s="29"/>
      <c r="K49" s="29"/>
      <c r="L49" s="29"/>
      <c r="M49" s="29"/>
      <c r="N49" s="29"/>
      <c r="O49" s="29"/>
      <c r="P49" s="29"/>
      <c r="Q49" s="29"/>
      <c r="R49" s="29"/>
      <c r="S49" s="29"/>
      <c r="T49" s="29"/>
      <c r="U49" s="29"/>
      <c r="V49" s="77" t="str">
        <f>IF(SUM(I49:T49)=0,"",SUM(I49:T49))</f>
        <v/>
      </c>
      <c r="W49" s="142"/>
      <c r="Y49" s="1"/>
      <c r="AA49" s="3"/>
    </row>
    <row r="50" spans="1:33" ht="17.25" customHeight="1">
      <c r="A50" s="170" t="s">
        <v>59</v>
      </c>
      <c r="B50" s="170"/>
      <c r="C50" s="170"/>
      <c r="D50" s="170"/>
      <c r="E50" s="170"/>
      <c r="F50" s="170"/>
      <c r="G50" s="170"/>
      <c r="H50" s="170"/>
      <c r="I50" s="170"/>
      <c r="J50" s="170"/>
      <c r="K50" s="170"/>
      <c r="L50" s="170"/>
      <c r="M50" s="170"/>
      <c r="N50" s="170"/>
      <c r="O50" s="170"/>
      <c r="P50" s="170"/>
      <c r="Q50" s="170"/>
      <c r="R50" s="170"/>
      <c r="S50" s="170"/>
      <c r="T50" s="170"/>
      <c r="U50" s="170"/>
      <c r="V50" s="170"/>
      <c r="W50" s="170"/>
    </row>
    <row r="51" spans="1:33" s="3" customFormat="1" ht="15.75" customHeight="1">
      <c r="A51" s="171" t="s">
        <v>37</v>
      </c>
      <c r="B51" s="172"/>
      <c r="C51" s="163" t="s">
        <v>25</v>
      </c>
      <c r="D51" s="163"/>
      <c r="E51" s="175" t="s">
        <v>38</v>
      </c>
      <c r="F51" s="164" t="s">
        <v>39</v>
      </c>
      <c r="G51" s="165"/>
      <c r="H51" s="165"/>
      <c r="I51" s="165"/>
      <c r="J51" s="165"/>
      <c r="K51" s="165"/>
      <c r="L51" s="165"/>
      <c r="M51" s="165"/>
      <c r="N51" s="165"/>
      <c r="O51" s="165"/>
      <c r="P51" s="165"/>
      <c r="Q51" s="165"/>
      <c r="R51" s="165"/>
      <c r="S51" s="165"/>
      <c r="T51" s="166"/>
      <c r="U51" s="24"/>
      <c r="V51" s="177" t="s">
        <v>40</v>
      </c>
      <c r="W51" s="163" t="s">
        <v>60</v>
      </c>
      <c r="X51" s="1"/>
      <c r="Z51" s="1"/>
      <c r="AA51" s="1"/>
      <c r="AB51" s="1"/>
      <c r="AC51" s="1"/>
      <c r="AD51" s="1"/>
      <c r="AE51" s="1"/>
      <c r="AF51" s="1"/>
      <c r="AG51" s="1"/>
    </row>
    <row r="52" spans="1:33" ht="18.75" customHeight="1">
      <c r="A52" s="173"/>
      <c r="B52" s="174"/>
      <c r="C52" s="163"/>
      <c r="D52" s="163"/>
      <c r="E52" s="176"/>
      <c r="F52" s="179" t="s">
        <v>59</v>
      </c>
      <c r="G52" s="180"/>
      <c r="H52" s="181"/>
      <c r="I52" s="25" t="s">
        <v>43</v>
      </c>
      <c r="J52" s="25" t="s">
        <v>44</v>
      </c>
      <c r="K52" s="25" t="s">
        <v>45</v>
      </c>
      <c r="L52" s="25" t="s">
        <v>46</v>
      </c>
      <c r="M52" s="25" t="s">
        <v>47</v>
      </c>
      <c r="N52" s="25" t="s">
        <v>48</v>
      </c>
      <c r="O52" s="25" t="s">
        <v>49</v>
      </c>
      <c r="P52" s="25" t="s">
        <v>50</v>
      </c>
      <c r="Q52" s="25" t="s">
        <v>51</v>
      </c>
      <c r="R52" s="25" t="s">
        <v>52</v>
      </c>
      <c r="S52" s="25" t="s">
        <v>53</v>
      </c>
      <c r="T52" s="25" t="s">
        <v>54</v>
      </c>
      <c r="U52" s="26"/>
      <c r="V52" s="178"/>
      <c r="W52" s="163"/>
    </row>
    <row r="53" spans="1:33" ht="29.25" customHeight="1">
      <c r="A53" s="167" t="s">
        <v>55</v>
      </c>
      <c r="B53" s="167"/>
      <c r="C53" s="168" t="str">
        <f>IF(C48=0,"",C48)</f>
        <v>Contribuir a Optimizar la estructura orgánica Municipal, patrimonio y capital humano para eficientar el servicio a la ciudadanía y el cumplimiento de las obligaciones del area de Seguridad Pública y proteccion civil</v>
      </c>
      <c r="D53" s="169"/>
      <c r="E53" s="79" t="str">
        <f>IF(E48=0,"",E48)</f>
        <v>Cumplimieto final al programa presupuestario.</v>
      </c>
      <c r="F53" s="149" t="s">
        <v>61</v>
      </c>
      <c r="G53" s="150"/>
      <c r="H53" s="151"/>
      <c r="I53" s="80">
        <f>+I84</f>
        <v>5</v>
      </c>
      <c r="J53" s="80">
        <f t="shared" ref="J53:T53" si="1">+J84</f>
        <v>4</v>
      </c>
      <c r="K53" s="80">
        <f t="shared" si="1"/>
        <v>2</v>
      </c>
      <c r="L53" s="80">
        <f t="shared" si="1"/>
        <v>5</v>
      </c>
      <c r="M53" s="80">
        <f t="shared" si="1"/>
        <v>6</v>
      </c>
      <c r="N53" s="80">
        <f t="shared" si="1"/>
        <v>7</v>
      </c>
      <c r="O53" s="80">
        <f t="shared" si="1"/>
        <v>7</v>
      </c>
      <c r="P53" s="80">
        <f t="shared" si="1"/>
        <v>5</v>
      </c>
      <c r="Q53" s="80">
        <f t="shared" si="1"/>
        <v>3</v>
      </c>
      <c r="R53" s="80">
        <f t="shared" si="1"/>
        <v>3</v>
      </c>
      <c r="S53" s="80">
        <f t="shared" si="1"/>
        <v>6</v>
      </c>
      <c r="T53" s="80">
        <f t="shared" si="1"/>
        <v>3</v>
      </c>
      <c r="U53" s="30"/>
      <c r="V53" s="77">
        <f>IF(SUM(I53:T53)=0,"",SUM(I53:T53))</f>
        <v>56</v>
      </c>
      <c r="W53" s="142">
        <f>IF(ISERROR(V53/V48)=TRUE,"",(V53/V48))</f>
        <v>0.94915254237288138</v>
      </c>
      <c r="Y53" s="1"/>
    </row>
    <row r="54" spans="1:33" ht="30" customHeight="1">
      <c r="A54" s="167" t="s">
        <v>57</v>
      </c>
      <c r="B54" s="167"/>
      <c r="C54" s="168" t="str">
        <f>IF(C49=0,"",C49)</f>
        <v/>
      </c>
      <c r="D54" s="169"/>
      <c r="E54" s="79" t="str">
        <f>IF(E49=0,"",E49)</f>
        <v/>
      </c>
      <c r="F54" s="149" t="s">
        <v>62</v>
      </c>
      <c r="G54" s="150"/>
      <c r="H54" s="151"/>
      <c r="I54" s="28"/>
      <c r="J54" s="29"/>
      <c r="K54" s="29"/>
      <c r="L54" s="29"/>
      <c r="M54" s="29"/>
      <c r="N54" s="29"/>
      <c r="O54" s="29"/>
      <c r="P54" s="29"/>
      <c r="Q54" s="29"/>
      <c r="R54" s="29"/>
      <c r="S54" s="29"/>
      <c r="T54" s="29"/>
      <c r="U54" s="29"/>
      <c r="V54" s="77" t="str">
        <f>IF(SUM(I54:T54)=0,"",SUM(I54:T54))</f>
        <v/>
      </c>
      <c r="W54" s="142"/>
      <c r="Y54" s="1"/>
      <c r="AA54" s="3"/>
    </row>
    <row r="55" spans="1:33" ht="5.25" customHeight="1">
      <c r="A55" s="31"/>
      <c r="B55" s="31"/>
      <c r="C55" s="31"/>
      <c r="D55" s="32"/>
      <c r="E55" s="32"/>
      <c r="F55" s="33"/>
      <c r="G55" s="33"/>
      <c r="H55" s="33"/>
      <c r="I55" s="32"/>
      <c r="J55" s="34"/>
      <c r="K55" s="34"/>
      <c r="L55" s="34"/>
      <c r="M55" s="34"/>
      <c r="N55" s="34"/>
      <c r="O55" s="34"/>
      <c r="P55" s="34"/>
      <c r="Q55" s="34"/>
      <c r="R55" s="34"/>
      <c r="S55" s="34"/>
      <c r="T55" s="34"/>
      <c r="U55" s="34"/>
      <c r="V55" s="35"/>
      <c r="W55" s="36"/>
    </row>
    <row r="56" spans="1:33" ht="16.5" customHeight="1">
      <c r="A56" s="152" t="s">
        <v>63</v>
      </c>
      <c r="B56" s="152"/>
      <c r="C56" s="152"/>
      <c r="D56" s="152"/>
      <c r="E56" s="152"/>
      <c r="F56" s="152"/>
      <c r="G56" s="152"/>
      <c r="H56" s="152"/>
      <c r="I56" s="152"/>
      <c r="J56" s="152"/>
      <c r="K56" s="152"/>
      <c r="L56" s="152"/>
      <c r="M56" s="152"/>
      <c r="N56" s="152"/>
      <c r="O56" s="152"/>
      <c r="P56" s="152"/>
      <c r="Q56" s="152"/>
      <c r="R56" s="152"/>
      <c r="S56" s="152"/>
      <c r="T56" s="152"/>
      <c r="U56" s="152"/>
      <c r="V56" s="152"/>
      <c r="W56" s="38">
        <f>IF(ISERROR(V53/V48)=TRUE,"",(V53/V48))</f>
        <v>0.94915254237288138</v>
      </c>
    </row>
    <row r="57" spans="1:33" ht="6.75" customHeight="1">
      <c r="A57" s="37"/>
      <c r="B57" s="37"/>
      <c r="C57" s="37"/>
      <c r="D57" s="37"/>
      <c r="E57" s="37"/>
      <c r="F57" s="37"/>
      <c r="G57" s="37"/>
      <c r="H57" s="37"/>
      <c r="I57" s="37"/>
      <c r="J57" s="37"/>
      <c r="K57" s="37"/>
      <c r="L57" s="37"/>
      <c r="M57" s="37"/>
      <c r="N57" s="37"/>
      <c r="O57" s="37"/>
      <c r="P57" s="37"/>
      <c r="Q57" s="37"/>
      <c r="R57" s="37"/>
      <c r="S57" s="37"/>
      <c r="T57" s="37"/>
      <c r="U57" s="37"/>
      <c r="V57" s="37"/>
      <c r="W57" s="39"/>
    </row>
    <row r="58" spans="1:33" s="3" customFormat="1" ht="33" customHeight="1">
      <c r="A58" s="153" t="s">
        <v>64</v>
      </c>
      <c r="B58" s="154"/>
      <c r="C58" s="154"/>
      <c r="D58" s="154"/>
      <c r="E58" s="154"/>
      <c r="F58" s="155"/>
      <c r="G58" s="156"/>
      <c r="H58" s="156"/>
      <c r="I58" s="156"/>
      <c r="J58" s="156"/>
      <c r="K58" s="156"/>
      <c r="L58" s="156"/>
      <c r="M58" s="156"/>
      <c r="N58" s="156"/>
      <c r="O58" s="156"/>
      <c r="P58" s="156"/>
      <c r="Q58" s="156"/>
      <c r="R58" s="156"/>
      <c r="S58" s="156"/>
      <c r="T58" s="156"/>
      <c r="U58" s="156"/>
      <c r="V58" s="156"/>
      <c r="W58" s="157"/>
      <c r="X58" s="1"/>
      <c r="Z58" s="1"/>
      <c r="AA58" s="1"/>
      <c r="AB58" s="1"/>
      <c r="AC58" s="1"/>
      <c r="AD58" s="1"/>
      <c r="AE58" s="1"/>
      <c r="AF58" s="1"/>
      <c r="AG58" s="1"/>
    </row>
    <row r="59" spans="1:33" s="3" customFormat="1" ht="3.75" customHeight="1">
      <c r="A59" s="40"/>
      <c r="B59" s="41"/>
      <c r="C59" s="41"/>
      <c r="D59" s="41"/>
      <c r="E59" s="41"/>
      <c r="F59" s="42"/>
      <c r="G59" s="42"/>
      <c r="H59" s="42"/>
      <c r="I59" s="42"/>
      <c r="J59" s="42"/>
      <c r="K59" s="42"/>
      <c r="L59" s="42"/>
      <c r="M59" s="42"/>
      <c r="N59" s="42"/>
      <c r="O59" s="42"/>
      <c r="P59" s="42"/>
      <c r="Q59" s="42"/>
      <c r="R59" s="42"/>
      <c r="S59" s="42"/>
      <c r="T59" s="42"/>
      <c r="U59" s="42"/>
      <c r="V59" s="42"/>
      <c r="W59" s="43"/>
      <c r="X59" s="1"/>
      <c r="Z59" s="1"/>
      <c r="AA59" s="1"/>
      <c r="AB59" s="1"/>
      <c r="AC59" s="1"/>
      <c r="AD59" s="1"/>
      <c r="AE59" s="1"/>
      <c r="AF59" s="1"/>
      <c r="AG59" s="1"/>
    </row>
    <row r="60" spans="1:33" s="3" customFormat="1" ht="15" customHeight="1">
      <c r="A60" s="158" t="s">
        <v>65</v>
      </c>
      <c r="B60" s="159"/>
      <c r="C60" s="159"/>
      <c r="D60" s="159"/>
      <c r="E60" s="159"/>
      <c r="F60" s="159"/>
      <c r="G60" s="159"/>
      <c r="H60" s="159"/>
      <c r="I60" s="159"/>
      <c r="J60" s="159"/>
      <c r="K60" s="159"/>
      <c r="L60" s="159"/>
      <c r="M60" s="159"/>
      <c r="N60" s="159"/>
      <c r="O60" s="159"/>
      <c r="P60" s="159"/>
      <c r="Q60" s="159"/>
      <c r="R60" s="159"/>
      <c r="S60" s="159"/>
      <c r="T60" s="159"/>
      <c r="U60" s="159"/>
      <c r="V60" s="159"/>
      <c r="W60" s="160"/>
      <c r="X60" s="1"/>
      <c r="Z60" s="1"/>
      <c r="AA60" s="1"/>
      <c r="AB60" s="1"/>
      <c r="AC60" s="1"/>
      <c r="AD60" s="1"/>
      <c r="AE60" s="1"/>
      <c r="AF60" s="1"/>
      <c r="AG60" s="1"/>
    </row>
    <row r="61" spans="1:33" s="3" customFormat="1" ht="6" customHeight="1">
      <c r="A61" s="44"/>
      <c r="B61" s="45"/>
      <c r="C61" s="45"/>
      <c r="D61" s="45"/>
      <c r="E61" s="45"/>
      <c r="F61" s="45"/>
      <c r="G61" s="45"/>
      <c r="H61" s="45"/>
      <c r="I61" s="45"/>
      <c r="J61" s="45"/>
      <c r="K61" s="45"/>
      <c r="L61" s="45"/>
      <c r="M61" s="45"/>
      <c r="N61" s="45"/>
      <c r="O61" s="45"/>
      <c r="P61" s="45"/>
      <c r="Q61" s="45"/>
      <c r="R61" s="45"/>
      <c r="S61" s="45"/>
      <c r="T61" s="45"/>
      <c r="U61" s="45"/>
      <c r="V61" s="45"/>
      <c r="W61" s="45"/>
      <c r="X61" s="1"/>
      <c r="Z61" s="1"/>
      <c r="AA61" s="1"/>
      <c r="AB61" s="1"/>
      <c r="AC61" s="1"/>
      <c r="AD61" s="1"/>
      <c r="AE61" s="1"/>
      <c r="AF61" s="1"/>
      <c r="AG61" s="1"/>
    </row>
    <row r="62" spans="1:33" s="13" customFormat="1" ht="48" customHeight="1">
      <c r="A62" s="163" t="s">
        <v>23</v>
      </c>
      <c r="B62" s="163"/>
      <c r="C62" s="189" t="s">
        <v>1139</v>
      </c>
      <c r="D62" s="190"/>
      <c r="E62" s="190"/>
      <c r="F62" s="190"/>
      <c r="G62" s="190"/>
      <c r="H62" s="190"/>
      <c r="I62" s="190"/>
      <c r="J62" s="190"/>
      <c r="K62" s="190"/>
      <c r="L62" s="190"/>
      <c r="M62" s="190"/>
      <c r="N62" s="190"/>
      <c r="O62" s="190"/>
      <c r="P62" s="190"/>
      <c r="Q62" s="190"/>
      <c r="R62" s="190"/>
      <c r="S62" s="190"/>
      <c r="T62" s="190"/>
      <c r="U62" s="190"/>
      <c r="V62" s="190"/>
      <c r="W62" s="191"/>
      <c r="X62" s="12"/>
      <c r="Z62" s="12"/>
      <c r="AA62" s="12"/>
      <c r="AB62" s="12"/>
      <c r="AC62" s="12"/>
      <c r="AD62" s="12"/>
      <c r="AE62" s="12"/>
      <c r="AF62" s="12"/>
      <c r="AG62" s="12"/>
    </row>
    <row r="63" spans="1:33" s="3" customFormat="1" ht="6" customHeight="1">
      <c r="A63" s="46"/>
      <c r="B63" s="46"/>
      <c r="C63" s="46"/>
      <c r="D63" s="46"/>
      <c r="E63" s="46"/>
      <c r="F63" s="46"/>
      <c r="G63" s="46"/>
      <c r="H63" s="46"/>
      <c r="I63" s="46"/>
      <c r="J63" s="46"/>
      <c r="K63" s="46"/>
      <c r="L63" s="46"/>
      <c r="M63" s="46"/>
      <c r="N63" s="46"/>
      <c r="O63" s="46"/>
      <c r="P63" s="46"/>
      <c r="Q63" s="46"/>
      <c r="R63" s="46"/>
      <c r="S63" s="46"/>
      <c r="T63" s="46"/>
      <c r="U63" s="46"/>
      <c r="V63" s="46"/>
      <c r="W63" s="46"/>
      <c r="X63" s="1"/>
      <c r="Z63" s="1"/>
      <c r="AA63" s="1"/>
      <c r="AB63" s="1"/>
      <c r="AC63" s="1"/>
      <c r="AD63" s="1"/>
      <c r="AE63" s="1"/>
      <c r="AF63" s="1"/>
      <c r="AG63" s="1"/>
    </row>
    <row r="64" spans="1:33" s="3" customFormat="1" ht="13.5" customHeight="1">
      <c r="A64" s="192" t="s">
        <v>24</v>
      </c>
      <c r="B64" s="193"/>
      <c r="C64" s="193"/>
      <c r="D64" s="193"/>
      <c r="E64" s="193"/>
      <c r="F64" s="193"/>
      <c r="G64" s="193"/>
      <c r="H64" s="193"/>
      <c r="I64" s="193"/>
      <c r="J64" s="193"/>
      <c r="K64" s="193"/>
      <c r="L64" s="193"/>
      <c r="M64" s="193"/>
      <c r="N64" s="193"/>
      <c r="O64" s="193"/>
      <c r="P64" s="193"/>
      <c r="Q64" s="193"/>
      <c r="R64" s="193"/>
      <c r="S64" s="193"/>
      <c r="T64" s="193"/>
      <c r="U64" s="193"/>
      <c r="V64" s="193"/>
      <c r="W64" s="194"/>
      <c r="X64" s="1"/>
      <c r="Z64" s="1"/>
      <c r="AA64" s="1"/>
      <c r="AB64" s="1"/>
      <c r="AC64" s="1"/>
      <c r="AD64" s="1"/>
      <c r="AE64" s="1"/>
      <c r="AF64" s="1"/>
      <c r="AG64" s="1"/>
    </row>
    <row r="65" spans="1:33" s="3" customFormat="1" ht="4.5" customHeight="1">
      <c r="A65" s="10"/>
      <c r="B65" s="10"/>
      <c r="C65" s="10"/>
      <c r="D65" s="10"/>
      <c r="E65" s="10"/>
      <c r="F65" s="10"/>
      <c r="G65" s="10"/>
      <c r="H65" s="10"/>
      <c r="I65" s="10"/>
      <c r="J65" s="10"/>
      <c r="K65" s="10"/>
      <c r="L65" s="10"/>
      <c r="M65" s="10"/>
      <c r="N65" s="10"/>
      <c r="O65" s="10"/>
      <c r="P65" s="10"/>
      <c r="Q65" s="10"/>
      <c r="R65" s="10"/>
      <c r="S65" s="10"/>
      <c r="T65" s="10"/>
      <c r="U65" s="10"/>
      <c r="V65" s="10"/>
      <c r="W65" s="11"/>
      <c r="X65" s="1"/>
      <c r="Z65" s="1"/>
      <c r="AA65" s="1"/>
      <c r="AB65" s="1"/>
      <c r="AC65" s="1"/>
      <c r="AD65" s="1"/>
      <c r="AE65" s="1"/>
      <c r="AF65" s="1"/>
      <c r="AG65" s="1"/>
    </row>
    <row r="66" spans="1:33" s="3" customFormat="1" ht="30" customHeight="1">
      <c r="A66" s="163" t="s">
        <v>25</v>
      </c>
      <c r="B66" s="163"/>
      <c r="C66" s="188" t="s">
        <v>1140</v>
      </c>
      <c r="D66" s="188"/>
      <c r="E66" s="188"/>
      <c r="F66" s="188"/>
      <c r="G66" s="188"/>
      <c r="H66" s="188"/>
      <c r="I66" s="188"/>
      <c r="J66" s="188"/>
      <c r="K66" s="188"/>
      <c r="L66" s="188"/>
      <c r="M66" s="188"/>
      <c r="N66" s="188"/>
      <c r="O66" s="188"/>
      <c r="P66" s="188"/>
      <c r="Q66" s="188"/>
      <c r="R66" s="188"/>
      <c r="S66" s="188"/>
      <c r="T66" s="188"/>
      <c r="U66" s="188"/>
      <c r="V66" s="188"/>
      <c r="W66" s="188"/>
      <c r="X66" s="1"/>
      <c r="Z66" s="1"/>
      <c r="AA66" s="1"/>
      <c r="AB66" s="1"/>
      <c r="AC66" s="1"/>
      <c r="AD66" s="1"/>
      <c r="AE66" s="1"/>
      <c r="AF66" s="1"/>
      <c r="AG66" s="1"/>
    </row>
    <row r="67" spans="1:33" s="3" customFormat="1" ht="3.75" customHeight="1">
      <c r="A67" s="14"/>
      <c r="B67" s="10"/>
      <c r="C67" s="10"/>
      <c r="D67" s="10"/>
      <c r="E67" s="10"/>
      <c r="F67" s="10"/>
      <c r="I67" s="10"/>
      <c r="J67" s="10"/>
      <c r="K67" s="10"/>
      <c r="L67" s="10"/>
      <c r="M67" s="10"/>
      <c r="N67" s="10"/>
      <c r="O67" s="10"/>
      <c r="P67" s="10"/>
      <c r="Q67" s="10"/>
      <c r="R67" s="10"/>
      <c r="S67" s="10"/>
      <c r="T67" s="10"/>
      <c r="U67" s="10"/>
      <c r="V67" s="10"/>
      <c r="W67" s="11"/>
      <c r="X67" s="1"/>
      <c r="Z67" s="1"/>
      <c r="AA67" s="1"/>
      <c r="AB67" s="1"/>
      <c r="AC67" s="1"/>
      <c r="AD67" s="1"/>
      <c r="AE67" s="1"/>
      <c r="AF67" s="1"/>
      <c r="AG67" s="1"/>
    </row>
    <row r="68" spans="1:33" s="3" customFormat="1" ht="27" customHeight="1">
      <c r="A68" s="164" t="s">
        <v>26</v>
      </c>
      <c r="B68" s="166"/>
      <c r="C68" s="93" t="s">
        <v>877</v>
      </c>
      <c r="D68" s="10"/>
      <c r="E68" s="163" t="s">
        <v>27</v>
      </c>
      <c r="F68" s="163"/>
      <c r="G68" s="187" t="s">
        <v>890</v>
      </c>
      <c r="H68" s="187"/>
      <c r="I68" s="187"/>
      <c r="J68" s="187"/>
      <c r="K68" s="10"/>
      <c r="L68" s="10"/>
      <c r="M68" s="163" t="s">
        <v>28</v>
      </c>
      <c r="N68" s="163"/>
      <c r="O68" s="163"/>
      <c r="P68" s="163"/>
      <c r="Q68" s="187" t="s">
        <v>1141</v>
      </c>
      <c r="R68" s="187"/>
      <c r="S68" s="187"/>
      <c r="T68" s="187"/>
      <c r="U68" s="187"/>
      <c r="V68" s="187"/>
      <c r="W68" s="187"/>
      <c r="X68" s="1"/>
      <c r="Z68" s="1"/>
      <c r="AA68" s="1"/>
      <c r="AB68" s="1"/>
      <c r="AC68" s="1"/>
      <c r="AD68" s="1"/>
      <c r="AE68" s="1"/>
      <c r="AF68" s="1"/>
      <c r="AG68" s="1"/>
    </row>
    <row r="69" spans="1:33" s="3" customFormat="1" ht="5.25" customHeight="1">
      <c r="A69" s="14"/>
      <c r="B69" s="10"/>
      <c r="C69" s="10"/>
      <c r="D69" s="10"/>
      <c r="E69" s="10"/>
      <c r="F69" s="10"/>
      <c r="I69" s="10"/>
      <c r="J69" s="10"/>
      <c r="K69" s="10"/>
      <c r="L69" s="10"/>
      <c r="M69" s="10"/>
      <c r="N69" s="10"/>
      <c r="O69" s="10"/>
      <c r="P69" s="10"/>
      <c r="Q69" s="10"/>
      <c r="R69" s="10"/>
      <c r="S69" s="10"/>
      <c r="T69" s="10"/>
      <c r="U69" s="10"/>
      <c r="V69" s="10"/>
      <c r="W69" s="11"/>
      <c r="X69" s="1"/>
      <c r="Z69" s="1"/>
      <c r="AA69" s="1"/>
      <c r="AB69" s="1"/>
      <c r="AC69" s="1"/>
      <c r="AD69" s="1"/>
      <c r="AE69" s="1"/>
      <c r="AF69" s="1"/>
      <c r="AG69" s="1"/>
    </row>
    <row r="70" spans="1:33" s="3" customFormat="1" ht="27" customHeight="1">
      <c r="A70" s="164" t="s">
        <v>29</v>
      </c>
      <c r="B70" s="166"/>
      <c r="C70" s="16" t="s">
        <v>878</v>
      </c>
      <c r="D70" s="10"/>
      <c r="E70" s="164" t="s">
        <v>30</v>
      </c>
      <c r="F70" s="166"/>
      <c r="G70" s="187" t="s">
        <v>880</v>
      </c>
      <c r="H70" s="187"/>
      <c r="I70" s="187"/>
      <c r="J70" s="187"/>
      <c r="K70" s="10"/>
      <c r="L70" s="10"/>
      <c r="M70" s="163" t="s">
        <v>31</v>
      </c>
      <c r="N70" s="163"/>
      <c r="O70" s="163"/>
      <c r="P70" s="163"/>
      <c r="Q70" s="187" t="s">
        <v>882</v>
      </c>
      <c r="R70" s="187"/>
      <c r="S70" s="187"/>
      <c r="T70" s="187"/>
      <c r="U70" s="187"/>
      <c r="V70" s="187"/>
      <c r="W70" s="187"/>
      <c r="X70" s="1"/>
      <c r="Z70" s="1"/>
      <c r="AA70" s="1"/>
      <c r="AB70" s="1"/>
      <c r="AC70" s="1"/>
      <c r="AD70" s="1"/>
      <c r="AE70" s="1"/>
      <c r="AF70" s="1"/>
      <c r="AG70" s="1"/>
    </row>
    <row r="71" spans="1:33" s="3" customFormat="1" ht="5.25" customHeight="1">
      <c r="A71" s="10"/>
      <c r="B71" s="10"/>
      <c r="C71" s="10"/>
      <c r="D71" s="10"/>
      <c r="E71" s="10"/>
      <c r="F71" s="10"/>
      <c r="G71" s="10"/>
      <c r="H71" s="10"/>
      <c r="I71" s="10"/>
      <c r="J71" s="10"/>
      <c r="K71" s="10"/>
      <c r="L71" s="10"/>
      <c r="M71" s="10"/>
      <c r="N71" s="10"/>
      <c r="O71" s="10"/>
      <c r="P71" s="10"/>
      <c r="Q71" s="10"/>
      <c r="R71" s="10"/>
      <c r="S71" s="10"/>
      <c r="T71" s="10"/>
      <c r="U71" s="10"/>
      <c r="V71" s="10"/>
      <c r="W71" s="17"/>
      <c r="X71" s="1"/>
      <c r="Z71" s="1"/>
      <c r="AA71" s="1"/>
      <c r="AB71" s="1"/>
      <c r="AC71" s="1"/>
      <c r="AD71" s="1"/>
      <c r="AE71" s="1"/>
      <c r="AF71" s="1"/>
      <c r="AG71" s="1"/>
    </row>
    <row r="72" spans="1:33" s="3" customFormat="1" ht="15.75" customHeight="1">
      <c r="C72" s="163" t="s">
        <v>32</v>
      </c>
      <c r="D72" s="163"/>
      <c r="E72" s="163"/>
      <c r="F72" s="163"/>
      <c r="H72" s="10"/>
      <c r="I72" s="10"/>
      <c r="J72" s="10"/>
      <c r="O72" s="163" t="s">
        <v>33</v>
      </c>
      <c r="P72" s="163"/>
      <c r="Q72" s="163"/>
      <c r="R72" s="163"/>
      <c r="S72" s="163"/>
      <c r="T72" s="163"/>
      <c r="U72" s="163"/>
      <c r="V72" s="163"/>
      <c r="W72" s="11"/>
      <c r="X72" s="1"/>
      <c r="Z72" s="1"/>
      <c r="AA72" s="1"/>
      <c r="AB72" s="1"/>
      <c r="AC72" s="1"/>
      <c r="AD72" s="1"/>
      <c r="AE72" s="1"/>
      <c r="AF72" s="1"/>
      <c r="AG72" s="1"/>
    </row>
    <row r="73" spans="1:33" s="3" customFormat="1" ht="24.75" customHeight="1">
      <c r="A73" s="10"/>
      <c r="B73" s="10"/>
      <c r="C73" s="18">
        <v>1</v>
      </c>
      <c r="D73" s="10"/>
      <c r="E73" s="183">
        <v>2024</v>
      </c>
      <c r="F73" s="183"/>
      <c r="H73" s="10"/>
      <c r="I73" s="10"/>
      <c r="J73" s="10"/>
      <c r="O73" s="184">
        <v>59</v>
      </c>
      <c r="P73" s="184"/>
      <c r="Q73" s="184"/>
      <c r="R73" s="184"/>
      <c r="S73" s="184"/>
      <c r="T73" s="184"/>
      <c r="U73" s="184"/>
      <c r="V73" s="184"/>
      <c r="X73" s="1"/>
      <c r="Z73" s="1"/>
      <c r="AA73" s="1"/>
      <c r="AB73" s="1"/>
      <c r="AC73" s="1"/>
      <c r="AD73" s="1"/>
      <c r="AE73" s="1"/>
      <c r="AF73" s="1"/>
      <c r="AG73" s="1"/>
    </row>
    <row r="74" spans="1:33" s="19" customFormat="1" ht="12" customHeight="1">
      <c r="C74" s="20" t="s">
        <v>34</v>
      </c>
      <c r="D74" s="21"/>
      <c r="E74" s="185" t="s">
        <v>35</v>
      </c>
      <c r="F74" s="185"/>
      <c r="G74" s="21"/>
      <c r="I74" s="21"/>
      <c r="J74" s="21"/>
      <c r="K74" s="21"/>
      <c r="L74" s="21"/>
      <c r="M74" s="21"/>
      <c r="N74" s="21"/>
      <c r="O74" s="20"/>
      <c r="P74" s="20"/>
      <c r="Q74" s="20"/>
      <c r="R74" s="20"/>
      <c r="S74" s="20"/>
      <c r="T74" s="20"/>
      <c r="U74" s="20"/>
      <c r="V74" s="20"/>
      <c r="W74" s="22"/>
      <c r="X74" s="23"/>
      <c r="Z74" s="23"/>
      <c r="AA74" s="23"/>
      <c r="AB74" s="23"/>
      <c r="AC74" s="23"/>
      <c r="AD74" s="23"/>
      <c r="AE74" s="23"/>
      <c r="AF74" s="23"/>
      <c r="AG74" s="23"/>
    </row>
    <row r="75" spans="1:33" s="3" customFormat="1" ht="3" customHeight="1">
      <c r="A75" s="10"/>
      <c r="B75" s="10"/>
      <c r="C75" s="10"/>
      <c r="D75" s="10"/>
      <c r="E75" s="10"/>
      <c r="F75" s="10"/>
      <c r="G75" s="10"/>
      <c r="H75" s="10"/>
      <c r="I75" s="10"/>
      <c r="J75" s="10"/>
      <c r="K75" s="10"/>
      <c r="L75" s="10"/>
      <c r="M75" s="10"/>
      <c r="N75" s="10"/>
      <c r="O75" s="10"/>
      <c r="P75" s="10"/>
      <c r="Q75" s="10"/>
      <c r="R75" s="10"/>
      <c r="S75" s="10"/>
      <c r="T75" s="10"/>
      <c r="U75" s="10"/>
      <c r="V75" s="10"/>
      <c r="W75" s="11"/>
      <c r="X75" s="1"/>
      <c r="Z75" s="1"/>
      <c r="AA75" s="1"/>
      <c r="AB75" s="1"/>
      <c r="AC75" s="1"/>
      <c r="AD75" s="1"/>
      <c r="AE75" s="1"/>
      <c r="AF75" s="1"/>
      <c r="AG75" s="1"/>
    </row>
    <row r="76" spans="1:33" s="3" customFormat="1" ht="20.25" customHeight="1">
      <c r="A76" s="186" t="s">
        <v>36</v>
      </c>
      <c r="B76" s="186"/>
      <c r="C76" s="186"/>
      <c r="D76" s="186"/>
      <c r="E76" s="186"/>
      <c r="F76" s="186"/>
      <c r="G76" s="186"/>
      <c r="H76" s="186"/>
      <c r="I76" s="186"/>
      <c r="J76" s="186"/>
      <c r="K76" s="186"/>
      <c r="L76" s="186"/>
      <c r="M76" s="186"/>
      <c r="N76" s="186"/>
      <c r="O76" s="186"/>
      <c r="P76" s="186"/>
      <c r="Q76" s="186"/>
      <c r="R76" s="186"/>
      <c r="S76" s="186"/>
      <c r="T76" s="186"/>
      <c r="U76" s="186"/>
      <c r="V76" s="186"/>
      <c r="W76" s="186"/>
      <c r="X76" s="1"/>
      <c r="Z76" s="1"/>
      <c r="AA76" s="1"/>
      <c r="AB76" s="1"/>
      <c r="AC76" s="1"/>
      <c r="AD76" s="1"/>
      <c r="AE76" s="1"/>
      <c r="AF76" s="1"/>
      <c r="AG76" s="1"/>
    </row>
    <row r="77" spans="1:33" s="3" customFormat="1" ht="15.75" customHeight="1">
      <c r="A77" s="171" t="s">
        <v>37</v>
      </c>
      <c r="B77" s="172"/>
      <c r="C77" s="163" t="s">
        <v>25</v>
      </c>
      <c r="D77" s="163"/>
      <c r="E77" s="175" t="s">
        <v>38</v>
      </c>
      <c r="F77" s="164" t="s">
        <v>39</v>
      </c>
      <c r="G77" s="165"/>
      <c r="H77" s="165"/>
      <c r="I77" s="165"/>
      <c r="J77" s="165"/>
      <c r="K77" s="165"/>
      <c r="L77" s="165"/>
      <c r="M77" s="165"/>
      <c r="N77" s="165"/>
      <c r="O77" s="165"/>
      <c r="P77" s="165"/>
      <c r="Q77" s="165"/>
      <c r="R77" s="165"/>
      <c r="S77" s="165"/>
      <c r="T77" s="166"/>
      <c r="U77" s="76"/>
      <c r="V77" s="177" t="s">
        <v>40</v>
      </c>
      <c r="W77" s="163" t="s">
        <v>41</v>
      </c>
      <c r="X77" s="1"/>
      <c r="Z77" s="1"/>
      <c r="AA77" s="1"/>
      <c r="AB77" s="1"/>
      <c r="AC77" s="1"/>
      <c r="AD77" s="1"/>
      <c r="AE77" s="1"/>
      <c r="AF77" s="1"/>
      <c r="AG77" s="1"/>
    </row>
    <row r="78" spans="1:33" ht="18.75" customHeight="1">
      <c r="A78" s="173"/>
      <c r="B78" s="174"/>
      <c r="C78" s="163"/>
      <c r="D78" s="163"/>
      <c r="E78" s="176"/>
      <c r="F78" s="179" t="s">
        <v>42</v>
      </c>
      <c r="G78" s="180"/>
      <c r="H78" s="181"/>
      <c r="I78" s="25" t="s">
        <v>43</v>
      </c>
      <c r="J78" s="25" t="s">
        <v>44</v>
      </c>
      <c r="K78" s="25" t="s">
        <v>45</v>
      </c>
      <c r="L78" s="25" t="s">
        <v>46</v>
      </c>
      <c r="M78" s="25" t="s">
        <v>47</v>
      </c>
      <c r="N78" s="25" t="s">
        <v>48</v>
      </c>
      <c r="O78" s="25" t="s">
        <v>49</v>
      </c>
      <c r="P78" s="25" t="s">
        <v>50</v>
      </c>
      <c r="Q78" s="25" t="s">
        <v>51</v>
      </c>
      <c r="R78" s="25" t="s">
        <v>52</v>
      </c>
      <c r="S78" s="25" t="s">
        <v>53</v>
      </c>
      <c r="T78" s="25" t="s">
        <v>54</v>
      </c>
      <c r="U78" s="26"/>
      <c r="V78" s="178"/>
      <c r="W78" s="163"/>
    </row>
    <row r="79" spans="1:33" ht="29.25" customHeight="1">
      <c r="A79" s="167" t="s">
        <v>55</v>
      </c>
      <c r="B79" s="167"/>
      <c r="C79" s="182" t="s">
        <v>1139</v>
      </c>
      <c r="D79" s="182"/>
      <c r="E79" s="27" t="s">
        <v>1145</v>
      </c>
      <c r="F79" s="149" t="s">
        <v>56</v>
      </c>
      <c r="G79" s="150"/>
      <c r="H79" s="151"/>
      <c r="I79" s="80">
        <f>+I110+I139+I168+I197+I226</f>
        <v>5</v>
      </c>
      <c r="J79" s="80">
        <f t="shared" ref="J79:T79" si="2">+J110+J139+J168+J197+J226</f>
        <v>4</v>
      </c>
      <c r="K79" s="80">
        <f t="shared" si="2"/>
        <v>4</v>
      </c>
      <c r="L79" s="80">
        <f t="shared" si="2"/>
        <v>6</v>
      </c>
      <c r="M79" s="80">
        <f t="shared" si="2"/>
        <v>6</v>
      </c>
      <c r="N79" s="80">
        <f t="shared" si="2"/>
        <v>7</v>
      </c>
      <c r="O79" s="80">
        <f t="shared" si="2"/>
        <v>7</v>
      </c>
      <c r="P79" s="80">
        <f t="shared" si="2"/>
        <v>5</v>
      </c>
      <c r="Q79" s="80">
        <f t="shared" si="2"/>
        <v>3</v>
      </c>
      <c r="R79" s="80">
        <f t="shared" si="2"/>
        <v>3</v>
      </c>
      <c r="S79" s="80">
        <f t="shared" si="2"/>
        <v>6</v>
      </c>
      <c r="T79" s="80">
        <f t="shared" si="2"/>
        <v>3</v>
      </c>
      <c r="U79" s="30"/>
      <c r="V79" s="77">
        <f>IF(SUM(I79:T79)=0,"",SUM(I79:T79))</f>
        <v>59</v>
      </c>
      <c r="W79" s="142">
        <f>+V84/V79</f>
        <v>0.94915254237288138</v>
      </c>
      <c r="Y79" s="1"/>
    </row>
    <row r="80" spans="1:33" ht="30" customHeight="1">
      <c r="A80" s="167" t="s">
        <v>57</v>
      </c>
      <c r="B80" s="167"/>
      <c r="C80" s="182"/>
      <c r="D80" s="182"/>
      <c r="E80" s="27"/>
      <c r="F80" s="149" t="s">
        <v>58</v>
      </c>
      <c r="G80" s="150"/>
      <c r="H80" s="151"/>
      <c r="I80" s="28"/>
      <c r="J80" s="29"/>
      <c r="K80" s="29"/>
      <c r="L80" s="29"/>
      <c r="M80" s="29"/>
      <c r="N80" s="29"/>
      <c r="O80" s="29"/>
      <c r="P80" s="29"/>
      <c r="Q80" s="29"/>
      <c r="R80" s="29"/>
      <c r="S80" s="29"/>
      <c r="T80" s="29"/>
      <c r="U80" s="29"/>
      <c r="V80" s="77" t="str">
        <f>IF(SUM(I80:T80)=0,"",SUM(I80:T80))</f>
        <v/>
      </c>
      <c r="W80" s="142"/>
      <c r="Y80" s="1"/>
      <c r="AA80" s="3"/>
    </row>
    <row r="81" spans="1:33" ht="17.25" customHeight="1">
      <c r="A81" s="170" t="s">
        <v>59</v>
      </c>
      <c r="B81" s="170"/>
      <c r="C81" s="170"/>
      <c r="D81" s="170"/>
      <c r="E81" s="170"/>
      <c r="F81" s="170"/>
      <c r="G81" s="170"/>
      <c r="H81" s="170"/>
      <c r="I81" s="170"/>
      <c r="J81" s="170"/>
      <c r="K81" s="170"/>
      <c r="L81" s="170"/>
      <c r="M81" s="170"/>
      <c r="N81" s="170"/>
      <c r="O81" s="170"/>
      <c r="P81" s="170"/>
      <c r="Q81" s="170"/>
      <c r="R81" s="170"/>
      <c r="S81" s="170"/>
      <c r="T81" s="170"/>
      <c r="U81" s="170"/>
      <c r="V81" s="170"/>
      <c r="W81" s="170"/>
    </row>
    <row r="82" spans="1:33" s="3" customFormat="1" ht="15.75" customHeight="1">
      <c r="A82" s="171" t="s">
        <v>37</v>
      </c>
      <c r="B82" s="172"/>
      <c r="C82" s="163" t="s">
        <v>25</v>
      </c>
      <c r="D82" s="163"/>
      <c r="E82" s="175" t="s">
        <v>38</v>
      </c>
      <c r="F82" s="164" t="s">
        <v>39</v>
      </c>
      <c r="G82" s="165"/>
      <c r="H82" s="165"/>
      <c r="I82" s="165"/>
      <c r="J82" s="165"/>
      <c r="K82" s="165"/>
      <c r="L82" s="165"/>
      <c r="M82" s="165"/>
      <c r="N82" s="165"/>
      <c r="O82" s="165"/>
      <c r="P82" s="165"/>
      <c r="Q82" s="165"/>
      <c r="R82" s="165"/>
      <c r="S82" s="165"/>
      <c r="T82" s="166"/>
      <c r="U82" s="24"/>
      <c r="V82" s="177" t="s">
        <v>40</v>
      </c>
      <c r="W82" s="163" t="s">
        <v>60</v>
      </c>
      <c r="X82" s="1"/>
      <c r="Z82" s="1"/>
      <c r="AA82" s="1"/>
      <c r="AB82" s="1"/>
      <c r="AC82" s="1"/>
      <c r="AD82" s="1"/>
      <c r="AE82" s="1"/>
      <c r="AF82" s="1"/>
      <c r="AG82" s="1"/>
    </row>
    <row r="83" spans="1:33" ht="18.75" customHeight="1">
      <c r="A83" s="173"/>
      <c r="B83" s="174"/>
      <c r="C83" s="163"/>
      <c r="D83" s="163"/>
      <c r="E83" s="176"/>
      <c r="F83" s="179" t="s">
        <v>59</v>
      </c>
      <c r="G83" s="180"/>
      <c r="H83" s="181"/>
      <c r="I83" s="25" t="s">
        <v>43</v>
      </c>
      <c r="J83" s="25" t="s">
        <v>44</v>
      </c>
      <c r="K83" s="25" t="s">
        <v>45</v>
      </c>
      <c r="L83" s="25" t="s">
        <v>46</v>
      </c>
      <c r="M83" s="25" t="s">
        <v>47</v>
      </c>
      <c r="N83" s="25" t="s">
        <v>48</v>
      </c>
      <c r="O83" s="25" t="s">
        <v>49</v>
      </c>
      <c r="P83" s="25" t="s">
        <v>50</v>
      </c>
      <c r="Q83" s="25" t="s">
        <v>51</v>
      </c>
      <c r="R83" s="25" t="s">
        <v>52</v>
      </c>
      <c r="S83" s="25" t="s">
        <v>53</v>
      </c>
      <c r="T83" s="25" t="s">
        <v>54</v>
      </c>
      <c r="U83" s="26"/>
      <c r="V83" s="178"/>
      <c r="W83" s="163"/>
    </row>
    <row r="84" spans="1:33" ht="28.5" customHeight="1">
      <c r="A84" s="167" t="s">
        <v>55</v>
      </c>
      <c r="B84" s="167"/>
      <c r="C84" s="168" t="str">
        <f>IF(C79=0,"",C79)</f>
        <v xml:space="preserve">La administración municipal fortalece las capacidades operativas de seguridad y proteccion civil, por medio de la profesionalizacion de elementos, optimizacion de recursos y adquisicion de equipo. </v>
      </c>
      <c r="D84" s="169"/>
      <c r="E84" s="79" t="str">
        <f>IF(E79=0,"",E79)</f>
        <v>Reportes, partes informativos, bitácoras.</v>
      </c>
      <c r="F84" s="149" t="s">
        <v>61</v>
      </c>
      <c r="G84" s="150"/>
      <c r="H84" s="151"/>
      <c r="I84" s="80">
        <f>+I115+I144+I173+I202+I231</f>
        <v>5</v>
      </c>
      <c r="J84" s="80">
        <f t="shared" ref="J84:T84" si="3">+J115+J144+J173+J202+J231</f>
        <v>4</v>
      </c>
      <c r="K84" s="80">
        <f t="shared" si="3"/>
        <v>2</v>
      </c>
      <c r="L84" s="80">
        <f t="shared" si="3"/>
        <v>5</v>
      </c>
      <c r="M84" s="80">
        <f t="shared" si="3"/>
        <v>6</v>
      </c>
      <c r="N84" s="80">
        <f t="shared" si="3"/>
        <v>7</v>
      </c>
      <c r="O84" s="80">
        <f t="shared" si="3"/>
        <v>7</v>
      </c>
      <c r="P84" s="80">
        <f t="shared" si="3"/>
        <v>5</v>
      </c>
      <c r="Q84" s="80">
        <f t="shared" si="3"/>
        <v>3</v>
      </c>
      <c r="R84" s="80">
        <f t="shared" si="3"/>
        <v>3</v>
      </c>
      <c r="S84" s="80">
        <f t="shared" si="3"/>
        <v>6</v>
      </c>
      <c r="T84" s="80">
        <f t="shared" si="3"/>
        <v>3</v>
      </c>
      <c r="U84" s="30"/>
      <c r="V84" s="77">
        <f>IF(SUM(I84:T84)=0,"",SUM(I84:T84))</f>
        <v>56</v>
      </c>
      <c r="W84" s="142">
        <f>(V84/V79)</f>
        <v>0.94915254237288138</v>
      </c>
      <c r="Y84" s="1"/>
    </row>
    <row r="85" spans="1:33" ht="28.5" customHeight="1">
      <c r="A85" s="167" t="s">
        <v>57</v>
      </c>
      <c r="B85" s="167"/>
      <c r="C85" s="168" t="str">
        <f>IF(C80=0,"",C80)</f>
        <v/>
      </c>
      <c r="D85" s="169"/>
      <c r="E85" s="79" t="str">
        <f>IF(E80=0,"",E80)</f>
        <v/>
      </c>
      <c r="F85" s="149" t="s">
        <v>62</v>
      </c>
      <c r="G85" s="150"/>
      <c r="H85" s="151"/>
      <c r="I85" s="28"/>
      <c r="J85" s="29"/>
      <c r="K85" s="29"/>
      <c r="L85" s="29"/>
      <c r="M85" s="29"/>
      <c r="N85" s="29"/>
      <c r="O85" s="29"/>
      <c r="P85" s="29"/>
      <c r="Q85" s="29"/>
      <c r="R85" s="29"/>
      <c r="S85" s="29"/>
      <c r="T85" s="29"/>
      <c r="U85" s="29"/>
      <c r="V85" s="77" t="str">
        <f>IF(SUM(I85:T85)=0,"",SUM(I85:T85))</f>
        <v/>
      </c>
      <c r="W85" s="142"/>
      <c r="Y85" s="1"/>
      <c r="AA85" s="3"/>
    </row>
    <row r="86" spans="1:33" ht="5.25" customHeight="1">
      <c r="A86" s="31"/>
      <c r="B86" s="31"/>
      <c r="C86" s="31"/>
      <c r="D86" s="32"/>
      <c r="E86" s="32"/>
      <c r="F86" s="33"/>
      <c r="G86" s="33"/>
      <c r="H86" s="33"/>
      <c r="I86" s="32"/>
      <c r="J86" s="34"/>
      <c r="K86" s="34"/>
      <c r="L86" s="34"/>
      <c r="M86" s="34"/>
      <c r="N86" s="34"/>
      <c r="O86" s="34"/>
      <c r="P86" s="34"/>
      <c r="Q86" s="34"/>
      <c r="R86" s="34"/>
      <c r="S86" s="34"/>
      <c r="T86" s="34"/>
      <c r="U86" s="34"/>
      <c r="V86" s="35"/>
      <c r="W86" s="36"/>
    </row>
    <row r="87" spans="1:33" ht="16.5" customHeight="1">
      <c r="A87" s="152" t="s">
        <v>63</v>
      </c>
      <c r="B87" s="152"/>
      <c r="C87" s="152"/>
      <c r="D87" s="152"/>
      <c r="E87" s="152"/>
      <c r="F87" s="152"/>
      <c r="G87" s="152"/>
      <c r="H87" s="152"/>
      <c r="I87" s="152"/>
      <c r="J87" s="152"/>
      <c r="K87" s="152"/>
      <c r="L87" s="152"/>
      <c r="M87" s="152"/>
      <c r="N87" s="152"/>
      <c r="O87" s="152"/>
      <c r="P87" s="152"/>
      <c r="Q87" s="152"/>
      <c r="R87" s="152"/>
      <c r="S87" s="152"/>
      <c r="T87" s="152"/>
      <c r="U87" s="152"/>
      <c r="V87" s="152"/>
      <c r="W87" s="38">
        <f>IF(ISERROR(V84/V79)=TRUE,"",(V84/V79))</f>
        <v>0.94915254237288138</v>
      </c>
    </row>
    <row r="88" spans="1:33" ht="6.75" customHeight="1">
      <c r="A88" s="37"/>
      <c r="B88" s="37"/>
      <c r="C88" s="37"/>
      <c r="D88" s="37"/>
      <c r="E88" s="37"/>
      <c r="F88" s="37"/>
      <c r="G88" s="37"/>
      <c r="H88" s="37"/>
      <c r="I88" s="37"/>
      <c r="J88" s="37"/>
      <c r="K88" s="37"/>
      <c r="L88" s="37"/>
      <c r="M88" s="37"/>
      <c r="N88" s="37"/>
      <c r="O88" s="37"/>
      <c r="P88" s="37"/>
      <c r="Q88" s="37"/>
      <c r="R88" s="37"/>
      <c r="S88" s="37"/>
      <c r="T88" s="37"/>
      <c r="U88" s="37"/>
      <c r="V88" s="37"/>
      <c r="W88" s="39"/>
    </row>
    <row r="89" spans="1:33" s="3" customFormat="1" ht="33" customHeight="1">
      <c r="A89" s="153" t="s">
        <v>64</v>
      </c>
      <c r="B89" s="154"/>
      <c r="C89" s="154"/>
      <c r="D89" s="154"/>
      <c r="E89" s="154"/>
      <c r="F89" s="155"/>
      <c r="G89" s="156"/>
      <c r="H89" s="156"/>
      <c r="I89" s="156"/>
      <c r="J89" s="156"/>
      <c r="K89" s="156"/>
      <c r="L89" s="156"/>
      <c r="M89" s="156"/>
      <c r="N89" s="156"/>
      <c r="O89" s="156"/>
      <c r="P89" s="156"/>
      <c r="Q89" s="156"/>
      <c r="R89" s="156"/>
      <c r="S89" s="156"/>
      <c r="T89" s="156"/>
      <c r="U89" s="156"/>
      <c r="V89" s="156"/>
      <c r="W89" s="157"/>
      <c r="X89" s="1"/>
      <c r="Z89" s="1"/>
      <c r="AA89" s="1"/>
      <c r="AB89" s="1"/>
      <c r="AC89" s="1"/>
      <c r="AD89" s="1"/>
      <c r="AE89" s="1"/>
      <c r="AF89" s="1"/>
      <c r="AG89" s="1"/>
    </row>
    <row r="90" spans="1:33" s="3" customFormat="1" ht="7.5" customHeight="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
      <c r="Z90" s="1"/>
      <c r="AA90" s="1"/>
      <c r="AB90" s="1"/>
      <c r="AC90" s="1"/>
      <c r="AD90" s="1"/>
      <c r="AE90" s="1"/>
      <c r="AF90" s="1"/>
      <c r="AG90" s="1"/>
    </row>
    <row r="91" spans="1:33" s="3" customFormat="1" ht="15" customHeight="1">
      <c r="A91" s="158" t="s">
        <v>66</v>
      </c>
      <c r="B91" s="159"/>
      <c r="C91" s="159"/>
      <c r="D91" s="159"/>
      <c r="E91" s="159"/>
      <c r="F91" s="159"/>
      <c r="G91" s="159"/>
      <c r="H91" s="159"/>
      <c r="I91" s="159"/>
      <c r="J91" s="159"/>
      <c r="K91" s="159"/>
      <c r="L91" s="159"/>
      <c r="M91" s="159"/>
      <c r="N91" s="159"/>
      <c r="O91" s="159"/>
      <c r="P91" s="159"/>
      <c r="Q91" s="159"/>
      <c r="R91" s="159"/>
      <c r="S91" s="159"/>
      <c r="T91" s="159"/>
      <c r="U91" s="159"/>
      <c r="V91" s="159"/>
      <c r="W91" s="160"/>
      <c r="X91" s="1"/>
      <c r="Z91" s="1"/>
      <c r="AA91" s="1"/>
      <c r="AB91" s="1"/>
      <c r="AC91" s="1"/>
      <c r="AD91" s="1"/>
      <c r="AE91" s="1"/>
      <c r="AF91" s="1"/>
      <c r="AG91" s="1"/>
    </row>
    <row r="92" spans="1:33" s="3" customFormat="1" ht="3.75" customHeight="1">
      <c r="A92" s="47"/>
      <c r="B92" s="48"/>
      <c r="C92" s="48"/>
      <c r="D92" s="48"/>
      <c r="E92" s="48"/>
      <c r="F92" s="48"/>
      <c r="G92" s="48"/>
      <c r="H92" s="48"/>
      <c r="I92" s="48"/>
      <c r="J92" s="48"/>
      <c r="K92" s="48"/>
      <c r="L92" s="48"/>
      <c r="M92" s="48"/>
      <c r="N92" s="48"/>
      <c r="O92" s="48"/>
      <c r="P92" s="48"/>
      <c r="Q92" s="48"/>
      <c r="R92" s="48"/>
      <c r="S92" s="48"/>
      <c r="T92" s="48"/>
      <c r="U92" s="48"/>
      <c r="V92" s="48"/>
      <c r="W92" s="48"/>
      <c r="X92" s="1"/>
      <c r="Z92" s="1"/>
      <c r="AA92" s="1"/>
      <c r="AB92" s="1"/>
      <c r="AC92" s="1"/>
      <c r="AD92" s="1"/>
      <c r="AE92" s="1"/>
      <c r="AF92" s="1"/>
      <c r="AG92" s="1"/>
    </row>
    <row r="93" spans="1:33" s="13" customFormat="1" ht="48" customHeight="1">
      <c r="A93" s="163" t="s">
        <v>67</v>
      </c>
      <c r="B93" s="163"/>
      <c r="C93" s="189" t="s">
        <v>1142</v>
      </c>
      <c r="D93" s="190"/>
      <c r="E93" s="190"/>
      <c r="F93" s="190"/>
      <c r="G93" s="190"/>
      <c r="H93" s="190"/>
      <c r="I93" s="190"/>
      <c r="J93" s="190"/>
      <c r="K93" s="190"/>
      <c r="L93" s="190"/>
      <c r="M93" s="190"/>
      <c r="N93" s="190"/>
      <c r="O93" s="190"/>
      <c r="P93" s="190"/>
      <c r="Q93" s="190"/>
      <c r="R93" s="190"/>
      <c r="S93" s="190"/>
      <c r="T93" s="190"/>
      <c r="U93" s="190"/>
      <c r="V93" s="190"/>
      <c r="W93" s="191"/>
      <c r="X93" s="12"/>
      <c r="Z93" s="12"/>
      <c r="AA93" s="12"/>
      <c r="AB93" s="12"/>
      <c r="AC93" s="12"/>
      <c r="AD93" s="12"/>
      <c r="AE93" s="12"/>
      <c r="AF93" s="12"/>
      <c r="AG93" s="12"/>
    </row>
    <row r="94" spans="1:33" s="3" customFormat="1" ht="6" customHeight="1">
      <c r="A94" s="46"/>
      <c r="B94" s="46"/>
      <c r="C94" s="46"/>
      <c r="D94" s="46"/>
      <c r="E94" s="46"/>
      <c r="F94" s="46"/>
      <c r="G94" s="46"/>
      <c r="H94" s="46"/>
      <c r="I94" s="46"/>
      <c r="J94" s="46"/>
      <c r="K94" s="46"/>
      <c r="L94" s="46"/>
      <c r="M94" s="46"/>
      <c r="N94" s="46"/>
      <c r="O94" s="46"/>
      <c r="P94" s="46"/>
      <c r="Q94" s="46"/>
      <c r="R94" s="46"/>
      <c r="S94" s="46"/>
      <c r="T94" s="46"/>
      <c r="U94" s="46"/>
      <c r="V94" s="46"/>
      <c r="W94" s="46"/>
      <c r="X94" s="1"/>
      <c r="Z94" s="1"/>
      <c r="AA94" s="1"/>
      <c r="AB94" s="1"/>
      <c r="AC94" s="1"/>
      <c r="AD94" s="1"/>
      <c r="AE94" s="1"/>
      <c r="AF94" s="1"/>
      <c r="AG94" s="1"/>
    </row>
    <row r="95" spans="1:33" s="3" customFormat="1" ht="13.5" customHeight="1">
      <c r="A95" s="192" t="s">
        <v>24</v>
      </c>
      <c r="B95" s="193"/>
      <c r="C95" s="193"/>
      <c r="D95" s="193"/>
      <c r="E95" s="193"/>
      <c r="F95" s="193"/>
      <c r="G95" s="193"/>
      <c r="H95" s="193"/>
      <c r="I95" s="193"/>
      <c r="J95" s="193"/>
      <c r="K95" s="193"/>
      <c r="L95" s="193"/>
      <c r="M95" s="193"/>
      <c r="N95" s="193"/>
      <c r="O95" s="193"/>
      <c r="P95" s="193"/>
      <c r="Q95" s="193"/>
      <c r="R95" s="193"/>
      <c r="S95" s="193"/>
      <c r="T95" s="193"/>
      <c r="U95" s="193"/>
      <c r="V95" s="193"/>
      <c r="W95" s="194"/>
      <c r="X95" s="1"/>
      <c r="Z95" s="1"/>
      <c r="AA95" s="1"/>
      <c r="AB95" s="1"/>
      <c r="AC95" s="1"/>
      <c r="AD95" s="1"/>
      <c r="AE95" s="1"/>
      <c r="AF95" s="1"/>
      <c r="AG95" s="1"/>
    </row>
    <row r="96" spans="1:33" s="3" customFormat="1" ht="4.5" customHeight="1">
      <c r="A96" s="10"/>
      <c r="B96" s="10"/>
      <c r="C96" s="10"/>
      <c r="D96" s="10"/>
      <c r="E96" s="10"/>
      <c r="F96" s="10"/>
      <c r="G96" s="10"/>
      <c r="H96" s="10"/>
      <c r="I96" s="10"/>
      <c r="J96" s="10"/>
      <c r="K96" s="10"/>
      <c r="L96" s="10"/>
      <c r="M96" s="10"/>
      <c r="N96" s="10"/>
      <c r="O96" s="10"/>
      <c r="P96" s="10"/>
      <c r="Q96" s="10"/>
      <c r="R96" s="10"/>
      <c r="S96" s="10"/>
      <c r="T96" s="10"/>
      <c r="U96" s="10"/>
      <c r="V96" s="10"/>
      <c r="W96" s="11"/>
      <c r="X96" s="1"/>
      <c r="Z96" s="1"/>
      <c r="AA96" s="1"/>
      <c r="AB96" s="1"/>
      <c r="AC96" s="1"/>
      <c r="AD96" s="1"/>
      <c r="AE96" s="1"/>
      <c r="AF96" s="1"/>
      <c r="AG96" s="1"/>
    </row>
    <row r="97" spans="1:33" s="3" customFormat="1" ht="30" customHeight="1">
      <c r="A97" s="163" t="s">
        <v>25</v>
      </c>
      <c r="B97" s="163"/>
      <c r="C97" s="188" t="s">
        <v>1143</v>
      </c>
      <c r="D97" s="188"/>
      <c r="E97" s="188"/>
      <c r="F97" s="188"/>
      <c r="G97" s="188"/>
      <c r="H97" s="188"/>
      <c r="I97" s="188"/>
      <c r="J97" s="188"/>
      <c r="K97" s="188"/>
      <c r="L97" s="188"/>
      <c r="M97" s="188"/>
      <c r="N97" s="188"/>
      <c r="O97" s="188"/>
      <c r="P97" s="188"/>
      <c r="Q97" s="188"/>
      <c r="R97" s="188"/>
      <c r="S97" s="188"/>
      <c r="T97" s="188"/>
      <c r="U97" s="188"/>
      <c r="V97" s="188"/>
      <c r="W97" s="188"/>
      <c r="X97" s="1"/>
      <c r="Z97" s="1"/>
      <c r="AA97" s="1"/>
      <c r="AB97" s="1"/>
      <c r="AC97" s="1"/>
      <c r="AD97" s="1"/>
      <c r="AE97" s="1"/>
      <c r="AF97" s="1"/>
      <c r="AG97" s="1"/>
    </row>
    <row r="98" spans="1:33" s="3" customFormat="1" ht="3.75" customHeight="1">
      <c r="A98" s="14"/>
      <c r="B98" s="10"/>
      <c r="C98" s="10"/>
      <c r="D98" s="10"/>
      <c r="E98" s="10"/>
      <c r="F98" s="10"/>
      <c r="I98" s="10"/>
      <c r="J98" s="10"/>
      <c r="K98" s="10"/>
      <c r="L98" s="10"/>
      <c r="M98" s="10"/>
      <c r="N98" s="10"/>
      <c r="O98" s="10"/>
      <c r="P98" s="10"/>
      <c r="Q98" s="10"/>
      <c r="R98" s="10"/>
      <c r="S98" s="10"/>
      <c r="T98" s="10"/>
      <c r="U98" s="10"/>
      <c r="V98" s="10"/>
      <c r="W98" s="11"/>
      <c r="X98" s="1"/>
      <c r="Z98" s="1"/>
      <c r="AA98" s="1"/>
      <c r="AB98" s="1"/>
      <c r="AC98" s="1"/>
      <c r="AD98" s="1"/>
      <c r="AE98" s="1"/>
      <c r="AF98" s="1"/>
      <c r="AG98" s="1"/>
    </row>
    <row r="99" spans="1:33" s="3" customFormat="1" ht="27" customHeight="1">
      <c r="A99" s="164" t="s">
        <v>26</v>
      </c>
      <c r="B99" s="166"/>
      <c r="C99" s="93" t="s">
        <v>877</v>
      </c>
      <c r="D99" s="10"/>
      <c r="E99" s="163" t="s">
        <v>27</v>
      </c>
      <c r="F99" s="163"/>
      <c r="G99" s="187" t="s">
        <v>890</v>
      </c>
      <c r="H99" s="187"/>
      <c r="I99" s="187"/>
      <c r="J99" s="187"/>
      <c r="K99" s="10"/>
      <c r="L99" s="10"/>
      <c r="M99" s="163" t="s">
        <v>28</v>
      </c>
      <c r="N99" s="163"/>
      <c r="O99" s="163"/>
      <c r="P99" s="163"/>
      <c r="Q99" s="187" t="s">
        <v>1144</v>
      </c>
      <c r="R99" s="187"/>
      <c r="S99" s="187"/>
      <c r="T99" s="187"/>
      <c r="U99" s="187"/>
      <c r="V99" s="187"/>
      <c r="W99" s="187"/>
      <c r="X99" s="1"/>
      <c r="Z99" s="1"/>
      <c r="AA99" s="1"/>
      <c r="AB99" s="1"/>
      <c r="AC99" s="1"/>
      <c r="AD99" s="1"/>
      <c r="AE99" s="1"/>
      <c r="AF99" s="1"/>
      <c r="AG99" s="1"/>
    </row>
    <row r="100" spans="1:33" s="3" customFormat="1" ht="5.25" customHeight="1">
      <c r="A100" s="14"/>
      <c r="B100" s="10"/>
      <c r="C100" s="10"/>
      <c r="D100" s="10"/>
      <c r="E100" s="10"/>
      <c r="F100" s="10"/>
      <c r="I100" s="10"/>
      <c r="J100" s="10"/>
      <c r="K100" s="10"/>
      <c r="L100" s="10"/>
      <c r="M100" s="10"/>
      <c r="N100" s="10"/>
      <c r="O100" s="10"/>
      <c r="P100" s="10"/>
      <c r="Q100" s="10"/>
      <c r="R100" s="10"/>
      <c r="S100" s="10"/>
      <c r="T100" s="10"/>
      <c r="U100" s="10"/>
      <c r="V100" s="10"/>
      <c r="W100" s="11"/>
      <c r="X100" s="1"/>
      <c r="Z100" s="1"/>
      <c r="AA100" s="1"/>
      <c r="AB100" s="1"/>
      <c r="AC100" s="1"/>
      <c r="AD100" s="1"/>
      <c r="AE100" s="1"/>
      <c r="AF100" s="1"/>
      <c r="AG100" s="1"/>
    </row>
    <row r="101" spans="1:33" s="3" customFormat="1" ht="27" customHeight="1">
      <c r="A101" s="164" t="s">
        <v>29</v>
      </c>
      <c r="B101" s="166"/>
      <c r="C101" s="16" t="s">
        <v>878</v>
      </c>
      <c r="D101" s="10"/>
      <c r="E101" s="164" t="s">
        <v>30</v>
      </c>
      <c r="F101" s="166"/>
      <c r="G101" s="187" t="s">
        <v>880</v>
      </c>
      <c r="H101" s="187"/>
      <c r="I101" s="187"/>
      <c r="J101" s="187"/>
      <c r="K101" s="10"/>
      <c r="L101" s="10"/>
      <c r="M101" s="163" t="s">
        <v>31</v>
      </c>
      <c r="N101" s="163"/>
      <c r="O101" s="163"/>
      <c r="P101" s="163"/>
      <c r="Q101" s="187" t="s">
        <v>882</v>
      </c>
      <c r="R101" s="187"/>
      <c r="S101" s="187"/>
      <c r="T101" s="187"/>
      <c r="U101" s="187"/>
      <c r="V101" s="187"/>
      <c r="W101" s="187"/>
      <c r="X101" s="1"/>
      <c r="Z101" s="1"/>
      <c r="AA101" s="1"/>
      <c r="AB101" s="1"/>
      <c r="AC101" s="1"/>
      <c r="AD101" s="1"/>
      <c r="AE101" s="1"/>
      <c r="AF101" s="1"/>
      <c r="AG101" s="1"/>
    </row>
    <row r="102" spans="1:33" s="3" customFormat="1" ht="5.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7"/>
      <c r="X102" s="1"/>
      <c r="Z102" s="1"/>
      <c r="AA102" s="1"/>
      <c r="AB102" s="1"/>
      <c r="AC102" s="1"/>
      <c r="AD102" s="1"/>
      <c r="AE102" s="1"/>
      <c r="AF102" s="1"/>
      <c r="AG102" s="1"/>
    </row>
    <row r="103" spans="1:33" s="3" customFormat="1" ht="15.75" customHeight="1">
      <c r="C103" s="163" t="s">
        <v>32</v>
      </c>
      <c r="D103" s="163"/>
      <c r="E103" s="163"/>
      <c r="F103" s="163"/>
      <c r="H103" s="10"/>
      <c r="I103" s="10"/>
      <c r="J103" s="10"/>
      <c r="O103" s="163" t="s">
        <v>33</v>
      </c>
      <c r="P103" s="163"/>
      <c r="Q103" s="163"/>
      <c r="R103" s="163"/>
      <c r="S103" s="163"/>
      <c r="T103" s="163"/>
      <c r="U103" s="163"/>
      <c r="V103" s="163"/>
      <c r="W103" s="11"/>
      <c r="X103" s="1"/>
      <c r="Z103" s="1"/>
      <c r="AA103" s="1"/>
      <c r="AB103" s="1"/>
      <c r="AC103" s="1"/>
      <c r="AD103" s="1"/>
      <c r="AE103" s="1"/>
      <c r="AF103" s="1"/>
      <c r="AG103" s="1"/>
    </row>
    <row r="104" spans="1:33" s="3" customFormat="1" ht="24.75" customHeight="1">
      <c r="A104" s="10"/>
      <c r="B104" s="10"/>
      <c r="C104" s="18">
        <v>1</v>
      </c>
      <c r="D104" s="10"/>
      <c r="E104" s="183">
        <v>2024</v>
      </c>
      <c r="F104" s="183"/>
      <c r="H104" s="10"/>
      <c r="I104" s="10"/>
      <c r="J104" s="10"/>
      <c r="O104" s="184">
        <v>16</v>
      </c>
      <c r="P104" s="184"/>
      <c r="Q104" s="184"/>
      <c r="R104" s="184"/>
      <c r="S104" s="184"/>
      <c r="T104" s="184"/>
      <c r="U104" s="184"/>
      <c r="V104" s="184"/>
      <c r="X104" s="1"/>
      <c r="Z104" s="1"/>
      <c r="AA104" s="1"/>
      <c r="AB104" s="1"/>
      <c r="AC104" s="1"/>
      <c r="AD104" s="1"/>
      <c r="AE104" s="1"/>
      <c r="AF104" s="1"/>
      <c r="AG104" s="1"/>
    </row>
    <row r="105" spans="1:33" s="19" customFormat="1" ht="12" customHeight="1">
      <c r="C105" s="20" t="s">
        <v>34</v>
      </c>
      <c r="D105" s="21"/>
      <c r="E105" s="185" t="s">
        <v>35</v>
      </c>
      <c r="F105" s="185"/>
      <c r="G105" s="21"/>
      <c r="I105" s="21"/>
      <c r="J105" s="21"/>
      <c r="K105" s="21"/>
      <c r="L105" s="21"/>
      <c r="M105" s="21"/>
      <c r="N105" s="21"/>
      <c r="O105" s="20"/>
      <c r="P105" s="20"/>
      <c r="Q105" s="20"/>
      <c r="R105" s="20"/>
      <c r="S105" s="20"/>
      <c r="T105" s="20"/>
      <c r="U105" s="20"/>
      <c r="V105" s="20"/>
      <c r="W105" s="22"/>
      <c r="X105" s="23"/>
      <c r="Z105" s="23"/>
      <c r="AA105" s="23"/>
      <c r="AB105" s="23"/>
      <c r="AC105" s="23"/>
      <c r="AD105" s="23"/>
      <c r="AE105" s="23"/>
      <c r="AF105" s="23"/>
      <c r="AG105" s="23"/>
    </row>
    <row r="106" spans="1:33" s="3" customFormat="1" ht="3"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1"/>
      <c r="X106" s="1"/>
      <c r="Z106" s="1"/>
      <c r="AA106" s="1"/>
      <c r="AB106" s="1"/>
      <c r="AC106" s="1"/>
      <c r="AD106" s="1"/>
      <c r="AE106" s="1"/>
      <c r="AF106" s="1"/>
      <c r="AG106" s="1"/>
    </row>
    <row r="107" spans="1:33" s="3" customFormat="1" ht="20.25" customHeight="1">
      <c r="A107" s="186" t="s">
        <v>36</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
      <c r="Z107" s="1"/>
      <c r="AA107" s="1"/>
      <c r="AB107" s="1"/>
      <c r="AC107" s="1"/>
      <c r="AD107" s="1"/>
      <c r="AE107" s="1"/>
      <c r="AF107" s="1"/>
      <c r="AG107" s="1"/>
    </row>
    <row r="108" spans="1:33" s="3" customFormat="1" ht="15.75" customHeight="1">
      <c r="A108" s="171" t="s">
        <v>37</v>
      </c>
      <c r="B108" s="172"/>
      <c r="C108" s="163" t="s">
        <v>25</v>
      </c>
      <c r="D108" s="163"/>
      <c r="E108" s="175" t="s">
        <v>38</v>
      </c>
      <c r="F108" s="164" t="s">
        <v>39</v>
      </c>
      <c r="G108" s="165"/>
      <c r="H108" s="165"/>
      <c r="I108" s="165"/>
      <c r="J108" s="165"/>
      <c r="K108" s="165"/>
      <c r="L108" s="165"/>
      <c r="M108" s="165"/>
      <c r="N108" s="165"/>
      <c r="O108" s="165"/>
      <c r="P108" s="165"/>
      <c r="Q108" s="165"/>
      <c r="R108" s="165"/>
      <c r="S108" s="165"/>
      <c r="T108" s="166"/>
      <c r="U108" s="76"/>
      <c r="V108" s="177" t="s">
        <v>40</v>
      </c>
      <c r="W108" s="163" t="s">
        <v>41</v>
      </c>
      <c r="X108" s="1"/>
      <c r="Z108" s="1"/>
      <c r="AA108" s="1"/>
      <c r="AB108" s="1"/>
      <c r="AC108" s="1"/>
      <c r="AD108" s="1"/>
      <c r="AE108" s="1"/>
      <c r="AF108" s="1"/>
      <c r="AG108" s="1"/>
    </row>
    <row r="109" spans="1:33" ht="18.75" customHeight="1">
      <c r="A109" s="173"/>
      <c r="B109" s="174"/>
      <c r="C109" s="163"/>
      <c r="D109" s="163"/>
      <c r="E109" s="176"/>
      <c r="F109" s="179" t="s">
        <v>42</v>
      </c>
      <c r="G109" s="180"/>
      <c r="H109" s="181"/>
      <c r="I109" s="25" t="s">
        <v>43</v>
      </c>
      <c r="J109" s="25" t="s">
        <v>44</v>
      </c>
      <c r="K109" s="25" t="s">
        <v>45</v>
      </c>
      <c r="L109" s="25" t="s">
        <v>46</v>
      </c>
      <c r="M109" s="25" t="s">
        <v>47</v>
      </c>
      <c r="N109" s="25" t="s">
        <v>48</v>
      </c>
      <c r="O109" s="25" t="s">
        <v>49</v>
      </c>
      <c r="P109" s="25" t="s">
        <v>50</v>
      </c>
      <c r="Q109" s="25" t="s">
        <v>51</v>
      </c>
      <c r="R109" s="25" t="s">
        <v>52</v>
      </c>
      <c r="S109" s="25" t="s">
        <v>53</v>
      </c>
      <c r="T109" s="25" t="s">
        <v>54</v>
      </c>
      <c r="U109" s="26"/>
      <c r="V109" s="178"/>
      <c r="W109" s="163"/>
    </row>
    <row r="110" spans="1:33" ht="29.25" customHeight="1">
      <c r="A110" s="167" t="s">
        <v>55</v>
      </c>
      <c r="B110" s="167"/>
      <c r="C110" s="182" t="s">
        <v>1142</v>
      </c>
      <c r="D110" s="182"/>
      <c r="E110" s="27" t="s">
        <v>1145</v>
      </c>
      <c r="F110" s="149" t="s">
        <v>56</v>
      </c>
      <c r="G110" s="150"/>
      <c r="H110" s="151"/>
      <c r="I110" s="80">
        <f>+I243+I245+I247</f>
        <v>1</v>
      </c>
      <c r="J110" s="80">
        <f t="shared" ref="J110:T110" si="4">+J243+J245+J247</f>
        <v>1</v>
      </c>
      <c r="K110" s="80">
        <f t="shared" si="4"/>
        <v>1</v>
      </c>
      <c r="L110" s="80">
        <f t="shared" si="4"/>
        <v>2</v>
      </c>
      <c r="M110" s="80">
        <f t="shared" si="4"/>
        <v>1</v>
      </c>
      <c r="N110" s="80">
        <f t="shared" si="4"/>
        <v>2</v>
      </c>
      <c r="O110" s="80">
        <f t="shared" si="4"/>
        <v>2</v>
      </c>
      <c r="P110" s="80">
        <f t="shared" si="4"/>
        <v>1</v>
      </c>
      <c r="Q110" s="80">
        <f t="shared" si="4"/>
        <v>1</v>
      </c>
      <c r="R110" s="80">
        <f t="shared" si="4"/>
        <v>1</v>
      </c>
      <c r="S110" s="80">
        <f t="shared" si="4"/>
        <v>2</v>
      </c>
      <c r="T110" s="80">
        <f t="shared" si="4"/>
        <v>1</v>
      </c>
      <c r="U110" s="30"/>
      <c r="V110" s="77">
        <f>IF(SUM(I110:T110)=0,"",SUM(I110:T110))</f>
        <v>16</v>
      </c>
      <c r="W110" s="142">
        <f>IF(ISERROR(V115/V110)=TRUE,"",(V115/V110))</f>
        <v>0.9375</v>
      </c>
      <c r="Y110" s="49"/>
    </row>
    <row r="111" spans="1:33" ht="30" customHeight="1">
      <c r="A111" s="167" t="s">
        <v>57</v>
      </c>
      <c r="B111" s="167"/>
      <c r="C111" s="182"/>
      <c r="D111" s="182"/>
      <c r="E111" s="27"/>
      <c r="F111" s="149" t="s">
        <v>58</v>
      </c>
      <c r="G111" s="150"/>
      <c r="H111" s="151"/>
      <c r="I111" s="28"/>
      <c r="J111" s="29"/>
      <c r="K111" s="29"/>
      <c r="L111" s="29"/>
      <c r="M111" s="29"/>
      <c r="N111" s="29"/>
      <c r="O111" s="29"/>
      <c r="P111" s="29"/>
      <c r="Q111" s="29"/>
      <c r="R111" s="29"/>
      <c r="S111" s="29"/>
      <c r="T111" s="29"/>
      <c r="U111" s="29"/>
      <c r="V111" s="77" t="str">
        <f>IF(SUM(I111:T111)=0,"",SUM(I111:T111))</f>
        <v/>
      </c>
      <c r="W111" s="142"/>
      <c r="Y111" s="1"/>
      <c r="AA111" s="3"/>
    </row>
    <row r="112" spans="1:33" ht="17.25" customHeight="1">
      <c r="A112" s="170" t="s">
        <v>59</v>
      </c>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row>
    <row r="113" spans="1:33" s="3" customFormat="1" ht="15.75" customHeight="1">
      <c r="A113" s="171" t="s">
        <v>37</v>
      </c>
      <c r="B113" s="172"/>
      <c r="C113" s="163" t="s">
        <v>25</v>
      </c>
      <c r="D113" s="163"/>
      <c r="E113" s="175" t="s">
        <v>38</v>
      </c>
      <c r="F113" s="164" t="s">
        <v>39</v>
      </c>
      <c r="G113" s="165"/>
      <c r="H113" s="165"/>
      <c r="I113" s="165"/>
      <c r="J113" s="165"/>
      <c r="K113" s="165"/>
      <c r="L113" s="165"/>
      <c r="M113" s="165"/>
      <c r="N113" s="165"/>
      <c r="O113" s="165"/>
      <c r="P113" s="165"/>
      <c r="Q113" s="165"/>
      <c r="R113" s="165"/>
      <c r="S113" s="165"/>
      <c r="T113" s="166"/>
      <c r="U113" s="24"/>
      <c r="V113" s="177" t="s">
        <v>40</v>
      </c>
      <c r="W113" s="163" t="s">
        <v>60</v>
      </c>
      <c r="X113" s="1"/>
      <c r="Z113" s="1"/>
      <c r="AA113" s="1"/>
      <c r="AB113" s="1"/>
      <c r="AC113" s="1"/>
      <c r="AD113" s="1"/>
      <c r="AE113" s="1"/>
      <c r="AF113" s="1"/>
      <c r="AG113" s="1"/>
    </row>
    <row r="114" spans="1:33" ht="18.75" customHeight="1">
      <c r="A114" s="173"/>
      <c r="B114" s="174"/>
      <c r="C114" s="163"/>
      <c r="D114" s="163"/>
      <c r="E114" s="176"/>
      <c r="F114" s="179" t="s">
        <v>59</v>
      </c>
      <c r="G114" s="180"/>
      <c r="H114" s="181"/>
      <c r="I114" s="25" t="s">
        <v>43</v>
      </c>
      <c r="J114" s="25" t="s">
        <v>44</v>
      </c>
      <c r="K114" s="25" t="s">
        <v>45</v>
      </c>
      <c r="L114" s="25" t="s">
        <v>46</v>
      </c>
      <c r="M114" s="25" t="s">
        <v>47</v>
      </c>
      <c r="N114" s="25" t="s">
        <v>48</v>
      </c>
      <c r="O114" s="25" t="s">
        <v>49</v>
      </c>
      <c r="P114" s="25" t="s">
        <v>50</v>
      </c>
      <c r="Q114" s="25" t="s">
        <v>51</v>
      </c>
      <c r="R114" s="25" t="s">
        <v>52</v>
      </c>
      <c r="S114" s="25" t="s">
        <v>53</v>
      </c>
      <c r="T114" s="25" t="s">
        <v>54</v>
      </c>
      <c r="U114" s="26"/>
      <c r="V114" s="178"/>
      <c r="W114" s="163"/>
    </row>
    <row r="115" spans="1:33" ht="29.25" customHeight="1">
      <c r="A115" s="167" t="s">
        <v>55</v>
      </c>
      <c r="B115" s="167"/>
      <c r="C115" s="168" t="str">
        <f>IF(C110=0,"",C110)</f>
        <v>La administración municipal fortalece las capacidades operativas y mejora la imagen de la policía.</v>
      </c>
      <c r="D115" s="169"/>
      <c r="E115" s="79" t="str">
        <f>IF(E110=0,"",E110)</f>
        <v>Reportes, partes informativos, bitácoras.</v>
      </c>
      <c r="F115" s="149" t="s">
        <v>61</v>
      </c>
      <c r="G115" s="150"/>
      <c r="H115" s="151"/>
      <c r="I115" s="80">
        <f>+I244+I246+I248</f>
        <v>1</v>
      </c>
      <c r="J115" s="80">
        <f t="shared" ref="J115:U115" si="5">+J244+J246+J248</f>
        <v>1</v>
      </c>
      <c r="K115" s="80">
        <f t="shared" si="5"/>
        <v>1</v>
      </c>
      <c r="L115" s="80">
        <f t="shared" si="5"/>
        <v>1</v>
      </c>
      <c r="M115" s="80">
        <f t="shared" si="5"/>
        <v>1</v>
      </c>
      <c r="N115" s="80">
        <f t="shared" si="5"/>
        <v>2</v>
      </c>
      <c r="O115" s="80">
        <f t="shared" si="5"/>
        <v>2</v>
      </c>
      <c r="P115" s="80">
        <f t="shared" si="5"/>
        <v>1</v>
      </c>
      <c r="Q115" s="80">
        <f t="shared" si="5"/>
        <v>1</v>
      </c>
      <c r="R115" s="80">
        <f t="shared" si="5"/>
        <v>1</v>
      </c>
      <c r="S115" s="80">
        <f t="shared" si="5"/>
        <v>2</v>
      </c>
      <c r="T115" s="80">
        <f t="shared" si="5"/>
        <v>1</v>
      </c>
      <c r="U115" s="80">
        <f t="shared" si="5"/>
        <v>0</v>
      </c>
      <c r="V115" s="77">
        <f>IF(SUM(I115:T115)=0,"",SUM(I115:T115))</f>
        <v>15</v>
      </c>
      <c r="W115" s="142">
        <f>IF(ISERROR(V115/V110)=TRUE,"",(V115/V110))</f>
        <v>0.9375</v>
      </c>
      <c r="Y115" s="1"/>
    </row>
    <row r="116" spans="1:33" ht="30" customHeight="1">
      <c r="A116" s="167" t="s">
        <v>57</v>
      </c>
      <c r="B116" s="167"/>
      <c r="C116" s="168" t="str">
        <f>IF(C111=0,"",C111)</f>
        <v/>
      </c>
      <c r="D116" s="169"/>
      <c r="E116" s="79" t="str">
        <f>IF(E111=0,"",E111)</f>
        <v/>
      </c>
      <c r="F116" s="149" t="s">
        <v>62</v>
      </c>
      <c r="G116" s="150"/>
      <c r="H116" s="151"/>
      <c r="I116" s="28"/>
      <c r="J116" s="29"/>
      <c r="K116" s="29"/>
      <c r="L116" s="29"/>
      <c r="M116" s="29"/>
      <c r="N116" s="29"/>
      <c r="O116" s="29"/>
      <c r="P116" s="29"/>
      <c r="Q116" s="29"/>
      <c r="R116" s="29"/>
      <c r="S116" s="29"/>
      <c r="T116" s="29"/>
      <c r="U116" s="29"/>
      <c r="V116" s="77" t="str">
        <f>IF(SUM(I116:T116)=0,"",SUM(I116:T116))</f>
        <v/>
      </c>
      <c r="W116" s="142"/>
      <c r="Y116" s="1"/>
      <c r="AA116" s="3"/>
    </row>
    <row r="117" spans="1:33" ht="5.25" customHeight="1">
      <c r="A117" s="31"/>
      <c r="B117" s="31"/>
      <c r="C117" s="31"/>
      <c r="D117" s="32"/>
      <c r="E117" s="32"/>
      <c r="F117" s="33"/>
      <c r="G117" s="33"/>
      <c r="H117" s="33"/>
      <c r="I117" s="32"/>
      <c r="J117" s="34"/>
      <c r="K117" s="34"/>
      <c r="L117" s="34"/>
      <c r="M117" s="34"/>
      <c r="N117" s="34"/>
      <c r="O117" s="34"/>
      <c r="P117" s="34"/>
      <c r="Q117" s="34"/>
      <c r="R117" s="34"/>
      <c r="S117" s="34"/>
      <c r="T117" s="34"/>
      <c r="U117" s="34"/>
      <c r="V117" s="35"/>
      <c r="W117" s="36"/>
    </row>
    <row r="118" spans="1:33" ht="16.5" customHeight="1">
      <c r="A118" s="152" t="s">
        <v>63</v>
      </c>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38">
        <f>IF(ISERROR(V115/V110)=TRUE,"",(V115/V110))</f>
        <v>0.9375</v>
      </c>
    </row>
    <row r="119" spans="1:33" ht="6.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9"/>
    </row>
    <row r="120" spans="1:33" s="3" customFormat="1" ht="33" customHeight="1">
      <c r="A120" s="153" t="s">
        <v>64</v>
      </c>
      <c r="B120" s="154"/>
      <c r="C120" s="154"/>
      <c r="D120" s="154"/>
      <c r="E120" s="154"/>
      <c r="F120" s="155"/>
      <c r="G120" s="156"/>
      <c r="H120" s="156"/>
      <c r="I120" s="156"/>
      <c r="J120" s="156"/>
      <c r="K120" s="156"/>
      <c r="L120" s="156"/>
      <c r="M120" s="156"/>
      <c r="N120" s="156"/>
      <c r="O120" s="156"/>
      <c r="P120" s="156"/>
      <c r="Q120" s="156"/>
      <c r="R120" s="156"/>
      <c r="S120" s="156"/>
      <c r="T120" s="156"/>
      <c r="U120" s="156"/>
      <c r="V120" s="156"/>
      <c r="W120" s="157"/>
      <c r="X120" s="1"/>
      <c r="Z120" s="1"/>
      <c r="AA120" s="1"/>
      <c r="AB120" s="1"/>
      <c r="AC120" s="1"/>
      <c r="AD120" s="1"/>
      <c r="AE120" s="1"/>
      <c r="AF120" s="1"/>
      <c r="AG120" s="1"/>
    </row>
    <row r="121" spans="1:33" s="3" customFormat="1" ht="5.2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1"/>
      <c r="Z121" s="1"/>
      <c r="AA121" s="1"/>
      <c r="AB121" s="1"/>
      <c r="AC121" s="1"/>
      <c r="AD121" s="1"/>
      <c r="AE121" s="1"/>
      <c r="AF121" s="1"/>
      <c r="AG121" s="1"/>
    </row>
    <row r="122" spans="1:33" s="13" customFormat="1" ht="48" customHeight="1">
      <c r="A122" s="163" t="s">
        <v>68</v>
      </c>
      <c r="B122" s="163"/>
      <c r="C122" s="189" t="s">
        <v>1146</v>
      </c>
      <c r="D122" s="190"/>
      <c r="E122" s="190"/>
      <c r="F122" s="190"/>
      <c r="G122" s="190"/>
      <c r="H122" s="190"/>
      <c r="I122" s="190"/>
      <c r="J122" s="190"/>
      <c r="K122" s="190"/>
      <c r="L122" s="190"/>
      <c r="M122" s="190"/>
      <c r="N122" s="190"/>
      <c r="O122" s="190"/>
      <c r="P122" s="190"/>
      <c r="Q122" s="190"/>
      <c r="R122" s="190"/>
      <c r="S122" s="190"/>
      <c r="T122" s="190"/>
      <c r="U122" s="190"/>
      <c r="V122" s="190"/>
      <c r="W122" s="191"/>
      <c r="X122" s="12"/>
      <c r="Z122" s="12"/>
      <c r="AA122" s="12"/>
      <c r="AB122" s="12"/>
      <c r="AC122" s="12"/>
      <c r="AD122" s="12"/>
      <c r="AE122" s="12"/>
      <c r="AF122" s="12"/>
      <c r="AG122" s="12"/>
    </row>
    <row r="123" spans="1:33" s="3" customFormat="1" ht="6"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1"/>
      <c r="Z123" s="1"/>
      <c r="AA123" s="1"/>
      <c r="AB123" s="1"/>
      <c r="AC123" s="1"/>
      <c r="AD123" s="1"/>
      <c r="AE123" s="1"/>
      <c r="AF123" s="1"/>
      <c r="AG123" s="1"/>
    </row>
    <row r="124" spans="1:33" s="3" customFormat="1" ht="13.5" customHeight="1">
      <c r="A124" s="192" t="s">
        <v>24</v>
      </c>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4"/>
      <c r="X124" s="1"/>
      <c r="Z124" s="1"/>
      <c r="AA124" s="1"/>
      <c r="AB124" s="1"/>
      <c r="AC124" s="1"/>
      <c r="AD124" s="1"/>
      <c r="AE124" s="1"/>
      <c r="AF124" s="1"/>
      <c r="AG124" s="1"/>
    </row>
    <row r="125" spans="1:33" s="3" customFormat="1" ht="4.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1"/>
      <c r="X125" s="1"/>
      <c r="Z125" s="1"/>
      <c r="AA125" s="1"/>
      <c r="AB125" s="1"/>
      <c r="AC125" s="1"/>
      <c r="AD125" s="1"/>
      <c r="AE125" s="1"/>
      <c r="AF125" s="1"/>
      <c r="AG125" s="1"/>
    </row>
    <row r="126" spans="1:33" s="3" customFormat="1" ht="30" customHeight="1">
      <c r="A126" s="163" t="s">
        <v>25</v>
      </c>
      <c r="B126" s="163"/>
      <c r="C126" s="188" t="s">
        <v>1147</v>
      </c>
      <c r="D126" s="188"/>
      <c r="E126" s="188"/>
      <c r="F126" s="188"/>
      <c r="G126" s="188"/>
      <c r="H126" s="188"/>
      <c r="I126" s="188"/>
      <c r="J126" s="188"/>
      <c r="K126" s="188"/>
      <c r="L126" s="188"/>
      <c r="M126" s="188"/>
      <c r="N126" s="188"/>
      <c r="O126" s="188"/>
      <c r="P126" s="188"/>
      <c r="Q126" s="188"/>
      <c r="R126" s="188"/>
      <c r="S126" s="188"/>
      <c r="T126" s="188"/>
      <c r="U126" s="188"/>
      <c r="V126" s="188"/>
      <c r="W126" s="188"/>
      <c r="X126" s="1"/>
      <c r="Z126" s="1"/>
      <c r="AA126" s="1"/>
      <c r="AB126" s="1"/>
      <c r="AC126" s="1"/>
      <c r="AD126" s="1"/>
      <c r="AE126" s="1"/>
      <c r="AF126" s="1"/>
      <c r="AG126" s="1"/>
    </row>
    <row r="127" spans="1:33" s="3" customFormat="1" ht="3.75" customHeight="1">
      <c r="A127" s="14"/>
      <c r="B127" s="10"/>
      <c r="C127" s="10"/>
      <c r="D127" s="10"/>
      <c r="E127" s="10"/>
      <c r="F127" s="10"/>
      <c r="I127" s="10"/>
      <c r="J127" s="10"/>
      <c r="K127" s="10"/>
      <c r="L127" s="10"/>
      <c r="M127" s="10"/>
      <c r="N127" s="10"/>
      <c r="O127" s="10"/>
      <c r="P127" s="10"/>
      <c r="Q127" s="10"/>
      <c r="R127" s="10"/>
      <c r="S127" s="10"/>
      <c r="T127" s="10"/>
      <c r="U127" s="10"/>
      <c r="V127" s="10"/>
      <c r="W127" s="11"/>
      <c r="X127" s="1"/>
      <c r="Z127" s="1"/>
      <c r="AA127" s="1"/>
      <c r="AB127" s="1"/>
      <c r="AC127" s="1"/>
      <c r="AD127" s="1"/>
      <c r="AE127" s="1"/>
      <c r="AF127" s="1"/>
      <c r="AG127" s="1"/>
    </row>
    <row r="128" spans="1:33" s="3" customFormat="1" ht="27" customHeight="1">
      <c r="A128" s="164" t="s">
        <v>26</v>
      </c>
      <c r="B128" s="166"/>
      <c r="C128" s="93" t="s">
        <v>877</v>
      </c>
      <c r="D128" s="10"/>
      <c r="E128" s="163" t="s">
        <v>27</v>
      </c>
      <c r="F128" s="163"/>
      <c r="G128" s="187" t="s">
        <v>890</v>
      </c>
      <c r="H128" s="187"/>
      <c r="I128" s="187"/>
      <c r="J128" s="187"/>
      <c r="K128" s="10"/>
      <c r="L128" s="10"/>
      <c r="M128" s="163" t="s">
        <v>28</v>
      </c>
      <c r="N128" s="163"/>
      <c r="O128" s="163"/>
      <c r="P128" s="163"/>
      <c r="Q128" s="187" t="s">
        <v>1148</v>
      </c>
      <c r="R128" s="187"/>
      <c r="S128" s="187"/>
      <c r="T128" s="187"/>
      <c r="U128" s="187"/>
      <c r="V128" s="187"/>
      <c r="W128" s="187"/>
      <c r="X128" s="1"/>
      <c r="Z128" s="1"/>
      <c r="AA128" s="1"/>
      <c r="AB128" s="1"/>
      <c r="AC128" s="1"/>
      <c r="AD128" s="1"/>
      <c r="AE128" s="1"/>
      <c r="AF128" s="1"/>
      <c r="AG128" s="1"/>
    </row>
    <row r="129" spans="1:33" s="3" customFormat="1" ht="5.25" customHeight="1">
      <c r="A129" s="14"/>
      <c r="B129" s="10"/>
      <c r="C129" s="10"/>
      <c r="D129" s="10"/>
      <c r="E129" s="10"/>
      <c r="F129" s="10"/>
      <c r="I129" s="10"/>
      <c r="J129" s="10"/>
      <c r="K129" s="10"/>
      <c r="L129" s="10"/>
      <c r="M129" s="10"/>
      <c r="N129" s="10"/>
      <c r="O129" s="10"/>
      <c r="P129" s="10"/>
      <c r="Q129" s="10"/>
      <c r="R129" s="10"/>
      <c r="S129" s="10"/>
      <c r="T129" s="10"/>
      <c r="U129" s="10"/>
      <c r="V129" s="10"/>
      <c r="W129" s="11"/>
      <c r="X129" s="1"/>
      <c r="Z129" s="1"/>
      <c r="AA129" s="1"/>
      <c r="AB129" s="1"/>
      <c r="AC129" s="1"/>
      <c r="AD129" s="1"/>
      <c r="AE129" s="1"/>
      <c r="AF129" s="1"/>
      <c r="AG129" s="1"/>
    </row>
    <row r="130" spans="1:33" s="3" customFormat="1" ht="27" customHeight="1">
      <c r="A130" s="164" t="s">
        <v>29</v>
      </c>
      <c r="B130" s="166"/>
      <c r="C130" s="16" t="s">
        <v>878</v>
      </c>
      <c r="D130" s="10"/>
      <c r="E130" s="164" t="s">
        <v>30</v>
      </c>
      <c r="F130" s="166"/>
      <c r="G130" s="187" t="s">
        <v>880</v>
      </c>
      <c r="H130" s="187"/>
      <c r="I130" s="187"/>
      <c r="J130" s="187"/>
      <c r="K130" s="10"/>
      <c r="L130" s="10"/>
      <c r="M130" s="163" t="s">
        <v>31</v>
      </c>
      <c r="N130" s="163"/>
      <c r="O130" s="163"/>
      <c r="P130" s="163"/>
      <c r="Q130" s="187" t="s">
        <v>882</v>
      </c>
      <c r="R130" s="187"/>
      <c r="S130" s="187"/>
      <c r="T130" s="187"/>
      <c r="U130" s="187"/>
      <c r="V130" s="187"/>
      <c r="W130" s="187"/>
      <c r="X130" s="1"/>
      <c r="Z130" s="1"/>
      <c r="AA130" s="1"/>
      <c r="AB130" s="1"/>
      <c r="AC130" s="1"/>
      <c r="AD130" s="1"/>
      <c r="AE130" s="1"/>
      <c r="AF130" s="1"/>
      <c r="AG130" s="1"/>
    </row>
    <row r="131" spans="1:33" s="3" customFormat="1" ht="5.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7"/>
      <c r="X131" s="1"/>
      <c r="Z131" s="1"/>
      <c r="AA131" s="1"/>
      <c r="AB131" s="1"/>
      <c r="AC131" s="1"/>
      <c r="AD131" s="1"/>
      <c r="AE131" s="1"/>
      <c r="AF131" s="1"/>
      <c r="AG131" s="1"/>
    </row>
    <row r="132" spans="1:33" s="3" customFormat="1" ht="15.75" customHeight="1">
      <c r="C132" s="163" t="s">
        <v>32</v>
      </c>
      <c r="D132" s="163"/>
      <c r="E132" s="163"/>
      <c r="F132" s="163"/>
      <c r="H132" s="10"/>
      <c r="I132" s="10"/>
      <c r="J132" s="10"/>
      <c r="O132" s="163" t="s">
        <v>33</v>
      </c>
      <c r="P132" s="163"/>
      <c r="Q132" s="163"/>
      <c r="R132" s="163"/>
      <c r="S132" s="163"/>
      <c r="T132" s="163"/>
      <c r="U132" s="163"/>
      <c r="V132" s="163"/>
      <c r="W132" s="11"/>
      <c r="X132" s="1"/>
      <c r="Z132" s="1"/>
      <c r="AA132" s="1"/>
      <c r="AB132" s="1"/>
      <c r="AC132" s="1"/>
      <c r="AD132" s="1"/>
      <c r="AE132" s="1"/>
      <c r="AF132" s="1"/>
      <c r="AG132" s="1"/>
    </row>
    <row r="133" spans="1:33" s="3" customFormat="1" ht="24.75" customHeight="1">
      <c r="A133" s="10"/>
      <c r="B133" s="10"/>
      <c r="C133" s="18">
        <v>1</v>
      </c>
      <c r="D133" s="10"/>
      <c r="E133" s="183">
        <v>2024</v>
      </c>
      <c r="F133" s="183"/>
      <c r="H133" s="10"/>
      <c r="I133" s="10"/>
      <c r="J133" s="10"/>
      <c r="O133" s="184">
        <v>26</v>
      </c>
      <c r="P133" s="184"/>
      <c r="Q133" s="184"/>
      <c r="R133" s="184"/>
      <c r="S133" s="184"/>
      <c r="T133" s="184"/>
      <c r="U133" s="184"/>
      <c r="V133" s="184"/>
      <c r="X133" s="1"/>
      <c r="Z133" s="1"/>
      <c r="AA133" s="1"/>
      <c r="AB133" s="1"/>
      <c r="AC133" s="1"/>
      <c r="AD133" s="1"/>
      <c r="AE133" s="1"/>
      <c r="AF133" s="1"/>
      <c r="AG133" s="1"/>
    </row>
    <row r="134" spans="1:33" s="19" customFormat="1" ht="12" customHeight="1">
      <c r="C134" s="20" t="s">
        <v>34</v>
      </c>
      <c r="D134" s="21"/>
      <c r="E134" s="185" t="s">
        <v>35</v>
      </c>
      <c r="F134" s="185"/>
      <c r="G134" s="21"/>
      <c r="I134" s="21"/>
      <c r="J134" s="21"/>
      <c r="K134" s="21"/>
      <c r="L134" s="21"/>
      <c r="M134" s="21"/>
      <c r="N134" s="21"/>
      <c r="O134" s="20"/>
      <c r="P134" s="20"/>
      <c r="Q134" s="20"/>
      <c r="R134" s="20"/>
      <c r="S134" s="20"/>
      <c r="T134" s="20"/>
      <c r="U134" s="20"/>
      <c r="V134" s="20"/>
      <c r="W134" s="22"/>
      <c r="X134" s="23"/>
      <c r="Z134" s="23"/>
      <c r="AA134" s="23"/>
      <c r="AB134" s="23"/>
      <c r="AC134" s="23"/>
      <c r="AD134" s="23"/>
      <c r="AE134" s="23"/>
      <c r="AF134" s="23"/>
      <c r="AG134" s="23"/>
    </row>
    <row r="135" spans="1:33" s="3" customFormat="1" ht="3"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1"/>
      <c r="X135" s="1"/>
      <c r="Z135" s="1"/>
      <c r="AA135" s="1"/>
      <c r="AB135" s="1"/>
      <c r="AC135" s="1"/>
      <c r="AD135" s="1"/>
      <c r="AE135" s="1"/>
      <c r="AF135" s="1"/>
      <c r="AG135" s="1"/>
    </row>
    <row r="136" spans="1:33" s="3" customFormat="1" ht="20.25" customHeight="1">
      <c r="A136" s="186" t="s">
        <v>36</v>
      </c>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
      <c r="Z136" s="1"/>
      <c r="AA136" s="1"/>
      <c r="AB136" s="1"/>
      <c r="AC136" s="1"/>
      <c r="AD136" s="1"/>
      <c r="AE136" s="1"/>
      <c r="AF136" s="1"/>
      <c r="AG136" s="1"/>
    </row>
    <row r="137" spans="1:33" s="3" customFormat="1" ht="15.75" customHeight="1">
      <c r="A137" s="171" t="s">
        <v>37</v>
      </c>
      <c r="B137" s="172"/>
      <c r="C137" s="163" t="s">
        <v>25</v>
      </c>
      <c r="D137" s="163"/>
      <c r="E137" s="175" t="s">
        <v>38</v>
      </c>
      <c r="F137" s="164" t="s">
        <v>39</v>
      </c>
      <c r="G137" s="165"/>
      <c r="H137" s="165"/>
      <c r="I137" s="165"/>
      <c r="J137" s="165"/>
      <c r="K137" s="165"/>
      <c r="L137" s="165"/>
      <c r="M137" s="165"/>
      <c r="N137" s="165"/>
      <c r="O137" s="165"/>
      <c r="P137" s="165"/>
      <c r="Q137" s="165"/>
      <c r="R137" s="165"/>
      <c r="S137" s="165"/>
      <c r="T137" s="166"/>
      <c r="U137" s="76"/>
      <c r="V137" s="177" t="s">
        <v>40</v>
      </c>
      <c r="W137" s="163" t="s">
        <v>41</v>
      </c>
      <c r="X137" s="1"/>
      <c r="Z137" s="1"/>
      <c r="AA137" s="1"/>
      <c r="AB137" s="1"/>
      <c r="AC137" s="1"/>
      <c r="AD137" s="1"/>
      <c r="AE137" s="1"/>
      <c r="AF137" s="1"/>
      <c r="AG137" s="1"/>
    </row>
    <row r="138" spans="1:33" ht="18.75" customHeight="1">
      <c r="A138" s="173"/>
      <c r="B138" s="174"/>
      <c r="C138" s="163"/>
      <c r="D138" s="163"/>
      <c r="E138" s="176"/>
      <c r="F138" s="179" t="s">
        <v>42</v>
      </c>
      <c r="G138" s="180"/>
      <c r="H138" s="181"/>
      <c r="I138" s="25" t="s">
        <v>43</v>
      </c>
      <c r="J138" s="25" t="s">
        <v>44</v>
      </c>
      <c r="K138" s="25" t="s">
        <v>45</v>
      </c>
      <c r="L138" s="25" t="s">
        <v>46</v>
      </c>
      <c r="M138" s="25" t="s">
        <v>47</v>
      </c>
      <c r="N138" s="25" t="s">
        <v>48</v>
      </c>
      <c r="O138" s="25" t="s">
        <v>49</v>
      </c>
      <c r="P138" s="25" t="s">
        <v>50</v>
      </c>
      <c r="Q138" s="25" t="s">
        <v>51</v>
      </c>
      <c r="R138" s="25" t="s">
        <v>52</v>
      </c>
      <c r="S138" s="25" t="s">
        <v>53</v>
      </c>
      <c r="T138" s="25" t="s">
        <v>54</v>
      </c>
      <c r="U138" s="26"/>
      <c r="V138" s="178"/>
      <c r="W138" s="163"/>
    </row>
    <row r="139" spans="1:33" ht="29.25" customHeight="1">
      <c r="A139" s="167" t="s">
        <v>55</v>
      </c>
      <c r="B139" s="167"/>
      <c r="C139" s="182" t="s">
        <v>1146</v>
      </c>
      <c r="D139" s="182"/>
      <c r="E139" s="27" t="s">
        <v>1145</v>
      </c>
      <c r="F139" s="149" t="s">
        <v>56</v>
      </c>
      <c r="G139" s="150"/>
      <c r="H139" s="151"/>
      <c r="I139" s="80">
        <f>+I249+I251+I253+I255</f>
        <v>3</v>
      </c>
      <c r="J139" s="80">
        <f t="shared" ref="J139:T139" si="6">+J249+J251+J253+J255</f>
        <v>2</v>
      </c>
      <c r="K139" s="80">
        <f t="shared" si="6"/>
        <v>2</v>
      </c>
      <c r="L139" s="80">
        <f t="shared" si="6"/>
        <v>2</v>
      </c>
      <c r="M139" s="80">
        <f t="shared" si="6"/>
        <v>2</v>
      </c>
      <c r="N139" s="80">
        <f t="shared" si="6"/>
        <v>3</v>
      </c>
      <c r="O139" s="80">
        <f t="shared" si="6"/>
        <v>2</v>
      </c>
      <c r="P139" s="80">
        <f t="shared" si="6"/>
        <v>2</v>
      </c>
      <c r="Q139" s="80">
        <f t="shared" si="6"/>
        <v>2</v>
      </c>
      <c r="R139" s="80">
        <f t="shared" si="6"/>
        <v>2</v>
      </c>
      <c r="S139" s="80">
        <f t="shared" si="6"/>
        <v>2</v>
      </c>
      <c r="T139" s="80">
        <f t="shared" si="6"/>
        <v>2</v>
      </c>
      <c r="U139" s="30"/>
      <c r="V139" s="77">
        <f>IF(SUM(I139:T139)=0,"",SUM(I139:T139))</f>
        <v>26</v>
      </c>
      <c r="W139" s="142">
        <f>IF(ISERROR(V144/V139)=TRUE,"",(V144/V139))</f>
        <v>0.92307692307692313</v>
      </c>
      <c r="Y139" s="1"/>
    </row>
    <row r="140" spans="1:33" ht="30" customHeight="1">
      <c r="A140" s="167" t="s">
        <v>57</v>
      </c>
      <c r="B140" s="167"/>
      <c r="C140" s="182"/>
      <c r="D140" s="182"/>
      <c r="E140" s="27"/>
      <c r="F140" s="149" t="s">
        <v>58</v>
      </c>
      <c r="G140" s="150"/>
      <c r="H140" s="151"/>
      <c r="I140" s="29"/>
      <c r="J140" s="29"/>
      <c r="K140" s="29"/>
      <c r="L140" s="29"/>
      <c r="M140" s="29"/>
      <c r="N140" s="29"/>
      <c r="O140" s="29"/>
      <c r="P140" s="29"/>
      <c r="Q140" s="29"/>
      <c r="R140" s="29"/>
      <c r="S140" s="29"/>
      <c r="T140" s="29"/>
      <c r="U140" s="29"/>
      <c r="V140" s="77" t="str">
        <f>IF(SUM(I140:T140)=0,"",SUM(I140:T140))</f>
        <v/>
      </c>
      <c r="W140" s="142"/>
      <c r="Y140" s="1"/>
      <c r="AA140" s="3"/>
    </row>
    <row r="141" spans="1:33" ht="17.25" customHeight="1">
      <c r="A141" s="170" t="s">
        <v>59</v>
      </c>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row>
    <row r="142" spans="1:33" s="3" customFormat="1" ht="15.75" customHeight="1">
      <c r="A142" s="171" t="s">
        <v>37</v>
      </c>
      <c r="B142" s="172"/>
      <c r="C142" s="163" t="s">
        <v>25</v>
      </c>
      <c r="D142" s="163"/>
      <c r="E142" s="175" t="s">
        <v>38</v>
      </c>
      <c r="F142" s="164" t="s">
        <v>39</v>
      </c>
      <c r="G142" s="165"/>
      <c r="H142" s="165"/>
      <c r="I142" s="165"/>
      <c r="J142" s="165"/>
      <c r="K142" s="165"/>
      <c r="L142" s="165"/>
      <c r="M142" s="165"/>
      <c r="N142" s="165"/>
      <c r="O142" s="165"/>
      <c r="P142" s="165"/>
      <c r="Q142" s="165"/>
      <c r="R142" s="165"/>
      <c r="S142" s="165"/>
      <c r="T142" s="166"/>
      <c r="U142" s="24"/>
      <c r="V142" s="177" t="s">
        <v>40</v>
      </c>
      <c r="W142" s="163" t="s">
        <v>60</v>
      </c>
      <c r="X142" s="1"/>
      <c r="Z142" s="1"/>
      <c r="AA142" s="1"/>
      <c r="AB142" s="1"/>
      <c r="AC142" s="1"/>
      <c r="AD142" s="1"/>
      <c r="AE142" s="1"/>
      <c r="AF142" s="1"/>
      <c r="AG142" s="1"/>
    </row>
    <row r="143" spans="1:33" ht="18.75" customHeight="1">
      <c r="A143" s="173"/>
      <c r="B143" s="174"/>
      <c r="C143" s="163"/>
      <c r="D143" s="163"/>
      <c r="E143" s="176"/>
      <c r="F143" s="179" t="s">
        <v>59</v>
      </c>
      <c r="G143" s="180"/>
      <c r="H143" s="181"/>
      <c r="I143" s="25" t="s">
        <v>43</v>
      </c>
      <c r="J143" s="25" t="s">
        <v>44</v>
      </c>
      <c r="K143" s="25" t="s">
        <v>45</v>
      </c>
      <c r="L143" s="25" t="s">
        <v>46</v>
      </c>
      <c r="M143" s="25" t="s">
        <v>47</v>
      </c>
      <c r="N143" s="25" t="s">
        <v>48</v>
      </c>
      <c r="O143" s="25" t="s">
        <v>49</v>
      </c>
      <c r="P143" s="25" t="s">
        <v>50</v>
      </c>
      <c r="Q143" s="25" t="s">
        <v>51</v>
      </c>
      <c r="R143" s="25" t="s">
        <v>52</v>
      </c>
      <c r="S143" s="25" t="s">
        <v>53</v>
      </c>
      <c r="T143" s="25" t="s">
        <v>54</v>
      </c>
      <c r="U143" s="26"/>
      <c r="V143" s="178"/>
      <c r="W143" s="163"/>
    </row>
    <row r="144" spans="1:33" ht="29.25" customHeight="1">
      <c r="A144" s="167" t="s">
        <v>55</v>
      </c>
      <c r="B144" s="167"/>
      <c r="C144" s="168" t="str">
        <f>IF(C139=0,"",C139)</f>
        <v>El municipio implementa operativos que previenen las conductas delictivas en los habitantes del municipio</v>
      </c>
      <c r="D144" s="169"/>
      <c r="E144" s="79" t="str">
        <f>IF(E139=0,"",E139)</f>
        <v>Reportes, partes informativos, bitácoras.</v>
      </c>
      <c r="F144" s="149" t="s">
        <v>61</v>
      </c>
      <c r="G144" s="150"/>
      <c r="H144" s="151"/>
      <c r="I144" s="80">
        <f>+I250+I252+I254+I256</f>
        <v>3</v>
      </c>
      <c r="J144" s="80">
        <f t="shared" ref="J144:T144" si="7">+J250+J252+J254+J256</f>
        <v>2</v>
      </c>
      <c r="K144" s="80">
        <f>+K258+K260+K262+K264+K266</f>
        <v>0</v>
      </c>
      <c r="L144" s="80">
        <f t="shared" si="7"/>
        <v>2</v>
      </c>
      <c r="M144" s="80">
        <f t="shared" si="7"/>
        <v>2</v>
      </c>
      <c r="N144" s="80">
        <f t="shared" si="7"/>
        <v>3</v>
      </c>
      <c r="O144" s="80">
        <f t="shared" si="7"/>
        <v>2</v>
      </c>
      <c r="P144" s="80">
        <f t="shared" si="7"/>
        <v>2</v>
      </c>
      <c r="Q144" s="80">
        <f t="shared" si="7"/>
        <v>2</v>
      </c>
      <c r="R144" s="80">
        <f t="shared" si="7"/>
        <v>2</v>
      </c>
      <c r="S144" s="80">
        <f t="shared" si="7"/>
        <v>2</v>
      </c>
      <c r="T144" s="80">
        <f t="shared" si="7"/>
        <v>2</v>
      </c>
      <c r="U144" s="30"/>
      <c r="V144" s="77">
        <f>IF(SUM(I144:T144)=0,"",SUM(I144:T144))</f>
        <v>24</v>
      </c>
      <c r="W144" s="142">
        <f>IF(ISERROR(V144/V139)=TRUE,"",(V144/V139))</f>
        <v>0.92307692307692313</v>
      </c>
      <c r="Y144" s="1"/>
    </row>
    <row r="145" spans="1:33" ht="30" customHeight="1">
      <c r="A145" s="167" t="s">
        <v>57</v>
      </c>
      <c r="B145" s="167"/>
      <c r="C145" s="168" t="str">
        <f>IF(C140=0,"",C140)</f>
        <v/>
      </c>
      <c r="D145" s="169"/>
      <c r="E145" s="79" t="str">
        <f>IF(E140=0,"",E140)</f>
        <v/>
      </c>
      <c r="F145" s="149" t="s">
        <v>62</v>
      </c>
      <c r="G145" s="150"/>
      <c r="H145" s="151"/>
      <c r="I145" s="28"/>
      <c r="J145" s="29"/>
      <c r="K145" s="29"/>
      <c r="L145" s="29"/>
      <c r="M145" s="29"/>
      <c r="N145" s="29"/>
      <c r="O145" s="29"/>
      <c r="P145" s="29"/>
      <c r="Q145" s="29">
        <f>IF(ISERROR(V144/V139)=TRUE,"",(V144/V139))</f>
        <v>0.92307692307692313</v>
      </c>
      <c r="R145" s="29"/>
      <c r="S145" s="29"/>
      <c r="T145" s="29"/>
      <c r="U145" s="29"/>
      <c r="V145" s="77">
        <f>IF(SUM(I145:T145)=0,"",SUM(I145:T145))</f>
        <v>0.92307692307692313</v>
      </c>
      <c r="W145" s="142"/>
      <c r="Y145" s="1"/>
      <c r="AA145" s="3"/>
    </row>
    <row r="146" spans="1:33" ht="5.25" customHeight="1">
      <c r="A146" s="31"/>
      <c r="B146" s="31"/>
      <c r="C146" s="31"/>
      <c r="D146" s="32"/>
      <c r="E146" s="32"/>
      <c r="F146" s="33"/>
      <c r="G146" s="33"/>
      <c r="H146" s="33"/>
      <c r="I146" s="32"/>
      <c r="J146" s="34"/>
      <c r="K146" s="34"/>
      <c r="L146" s="34"/>
      <c r="M146" s="34"/>
      <c r="N146" s="34"/>
      <c r="O146" s="34"/>
      <c r="P146" s="34"/>
      <c r="Q146" s="34"/>
      <c r="R146" s="34"/>
      <c r="S146" s="34"/>
      <c r="T146" s="34"/>
      <c r="U146" s="34"/>
      <c r="V146" s="35"/>
      <c r="W146" s="36"/>
    </row>
    <row r="147" spans="1:33" ht="16.5" customHeight="1">
      <c r="A147" s="152" t="s">
        <v>63</v>
      </c>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38">
        <f>IF(ISERROR(V144/V139)=TRUE,"",(V144/V139))</f>
        <v>0.92307692307692313</v>
      </c>
    </row>
    <row r="148" spans="1:33" ht="6.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9"/>
    </row>
    <row r="149" spans="1:33" s="3" customFormat="1" ht="33" customHeight="1">
      <c r="A149" s="153" t="s">
        <v>64</v>
      </c>
      <c r="B149" s="154"/>
      <c r="C149" s="154"/>
      <c r="D149" s="154"/>
      <c r="E149" s="154"/>
      <c r="F149" s="155"/>
      <c r="G149" s="156"/>
      <c r="H149" s="156"/>
      <c r="I149" s="156"/>
      <c r="J149" s="156"/>
      <c r="K149" s="156"/>
      <c r="L149" s="156"/>
      <c r="M149" s="156"/>
      <c r="N149" s="156"/>
      <c r="O149" s="156"/>
      <c r="P149" s="156"/>
      <c r="Q149" s="156"/>
      <c r="R149" s="156"/>
      <c r="S149" s="156"/>
      <c r="T149" s="156"/>
      <c r="U149" s="156"/>
      <c r="V149" s="156"/>
      <c r="W149" s="157"/>
      <c r="X149" s="1"/>
      <c r="Z149" s="1"/>
      <c r="AA149" s="1"/>
      <c r="AB149" s="1"/>
      <c r="AC149" s="1"/>
      <c r="AD149" s="1"/>
      <c r="AE149" s="1"/>
      <c r="AF149" s="1"/>
      <c r="AG149" s="1"/>
    </row>
    <row r="150" spans="1:33" s="3" customFormat="1" ht="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1"/>
      <c r="Z150" s="1"/>
      <c r="AA150" s="1"/>
      <c r="AB150" s="1"/>
      <c r="AC150" s="1"/>
      <c r="AD150" s="1"/>
      <c r="AE150" s="1"/>
      <c r="AF150" s="1"/>
      <c r="AG150" s="1"/>
    </row>
    <row r="151" spans="1:33" s="13" customFormat="1" ht="48" customHeight="1">
      <c r="A151" s="163" t="s">
        <v>69</v>
      </c>
      <c r="B151" s="163"/>
      <c r="C151" s="189" t="s">
        <v>1149</v>
      </c>
      <c r="D151" s="190"/>
      <c r="E151" s="190"/>
      <c r="F151" s="190"/>
      <c r="G151" s="190"/>
      <c r="H151" s="190"/>
      <c r="I151" s="190"/>
      <c r="J151" s="190"/>
      <c r="K151" s="190"/>
      <c r="L151" s="190"/>
      <c r="M151" s="190"/>
      <c r="N151" s="190"/>
      <c r="O151" s="190"/>
      <c r="P151" s="190"/>
      <c r="Q151" s="190"/>
      <c r="R151" s="190"/>
      <c r="S151" s="190"/>
      <c r="T151" s="190"/>
      <c r="U151" s="190"/>
      <c r="V151" s="190"/>
      <c r="W151" s="191"/>
      <c r="X151" s="12"/>
      <c r="Z151" s="12"/>
      <c r="AA151" s="12"/>
      <c r="AB151" s="12"/>
      <c r="AC151" s="12"/>
      <c r="AD151" s="12"/>
      <c r="AE151" s="12"/>
      <c r="AF151" s="12"/>
      <c r="AG151" s="12"/>
    </row>
    <row r="152" spans="1:33" s="3" customFormat="1" ht="6"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1"/>
      <c r="Z152" s="1"/>
      <c r="AA152" s="1"/>
      <c r="AB152" s="1"/>
      <c r="AC152" s="1"/>
      <c r="AD152" s="1"/>
      <c r="AE152" s="1"/>
      <c r="AF152" s="1"/>
      <c r="AG152" s="1"/>
    </row>
    <row r="153" spans="1:33" s="3" customFormat="1" ht="13.5" customHeight="1">
      <c r="A153" s="192" t="s">
        <v>24</v>
      </c>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4"/>
      <c r="X153" s="1"/>
      <c r="Z153" s="1"/>
      <c r="AA153" s="1"/>
      <c r="AB153" s="1"/>
      <c r="AC153" s="1"/>
      <c r="AD153" s="1"/>
      <c r="AE153" s="1"/>
      <c r="AF153" s="1"/>
      <c r="AG153" s="1"/>
    </row>
    <row r="154" spans="1:33" s="3" customFormat="1" ht="4.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1"/>
      <c r="X154" s="1"/>
      <c r="Z154" s="1"/>
      <c r="AA154" s="1"/>
      <c r="AB154" s="1"/>
      <c r="AC154" s="1"/>
      <c r="AD154" s="1"/>
      <c r="AE154" s="1"/>
      <c r="AF154" s="1"/>
      <c r="AG154" s="1"/>
    </row>
    <row r="155" spans="1:33" s="3" customFormat="1" ht="30" customHeight="1">
      <c r="A155" s="163" t="s">
        <v>25</v>
      </c>
      <c r="B155" s="163"/>
      <c r="C155" s="188" t="s">
        <v>1150</v>
      </c>
      <c r="D155" s="188"/>
      <c r="E155" s="188"/>
      <c r="F155" s="188"/>
      <c r="G155" s="188"/>
      <c r="H155" s="188"/>
      <c r="I155" s="188"/>
      <c r="J155" s="188"/>
      <c r="K155" s="188"/>
      <c r="L155" s="188"/>
      <c r="M155" s="188"/>
      <c r="N155" s="188"/>
      <c r="O155" s="188"/>
      <c r="P155" s="188"/>
      <c r="Q155" s="188"/>
      <c r="R155" s="188"/>
      <c r="S155" s="188"/>
      <c r="T155" s="188"/>
      <c r="U155" s="188"/>
      <c r="V155" s="188"/>
      <c r="W155" s="188"/>
      <c r="X155" s="1"/>
      <c r="Z155" s="1"/>
      <c r="AA155" s="1"/>
      <c r="AB155" s="1"/>
      <c r="AC155" s="1"/>
      <c r="AD155" s="1"/>
      <c r="AE155" s="1"/>
      <c r="AF155" s="1"/>
      <c r="AG155" s="1"/>
    </row>
    <row r="156" spans="1:33" s="3" customFormat="1" ht="3.75" customHeight="1">
      <c r="A156" s="14"/>
      <c r="B156" s="10"/>
      <c r="C156" s="10"/>
      <c r="D156" s="10"/>
      <c r="E156" s="10"/>
      <c r="F156" s="10"/>
      <c r="I156" s="10"/>
      <c r="J156" s="10"/>
      <c r="K156" s="10"/>
      <c r="L156" s="10"/>
      <c r="M156" s="10"/>
      <c r="N156" s="10"/>
      <c r="O156" s="10"/>
      <c r="P156" s="10"/>
      <c r="Q156" s="10"/>
      <c r="R156" s="10"/>
      <c r="S156" s="10"/>
      <c r="T156" s="10"/>
      <c r="U156" s="10"/>
      <c r="V156" s="10"/>
      <c r="W156" s="11"/>
      <c r="X156" s="1"/>
      <c r="Z156" s="1"/>
      <c r="AA156" s="1"/>
      <c r="AB156" s="1"/>
      <c r="AC156" s="1"/>
      <c r="AD156" s="1"/>
      <c r="AE156" s="1"/>
      <c r="AF156" s="1"/>
      <c r="AG156" s="1"/>
    </row>
    <row r="157" spans="1:33" s="3" customFormat="1" ht="27" customHeight="1">
      <c r="A157" s="164" t="s">
        <v>26</v>
      </c>
      <c r="B157" s="166"/>
      <c r="C157" s="93" t="s">
        <v>877</v>
      </c>
      <c r="D157" s="10"/>
      <c r="E157" s="163" t="s">
        <v>27</v>
      </c>
      <c r="F157" s="163"/>
      <c r="G157" s="187" t="s">
        <v>890</v>
      </c>
      <c r="H157" s="187"/>
      <c r="I157" s="187"/>
      <c r="J157" s="187"/>
      <c r="K157" s="10"/>
      <c r="L157" s="10"/>
      <c r="M157" s="163" t="s">
        <v>28</v>
      </c>
      <c r="N157" s="163"/>
      <c r="O157" s="163"/>
      <c r="P157" s="163"/>
      <c r="Q157" s="187" t="s">
        <v>1151</v>
      </c>
      <c r="R157" s="187"/>
      <c r="S157" s="187"/>
      <c r="T157" s="187"/>
      <c r="U157" s="187"/>
      <c r="V157" s="187"/>
      <c r="W157" s="187"/>
      <c r="X157" s="1"/>
      <c r="Z157" s="1"/>
      <c r="AA157" s="1"/>
      <c r="AB157" s="1"/>
      <c r="AC157" s="1"/>
      <c r="AD157" s="1"/>
      <c r="AE157" s="1"/>
      <c r="AF157" s="1"/>
      <c r="AG157" s="1"/>
    </row>
    <row r="158" spans="1:33" s="3" customFormat="1" ht="5.25" customHeight="1">
      <c r="A158" s="14"/>
      <c r="B158" s="10"/>
      <c r="C158" s="10"/>
      <c r="D158" s="10"/>
      <c r="E158" s="10"/>
      <c r="F158" s="10"/>
      <c r="I158" s="10"/>
      <c r="J158" s="10"/>
      <c r="K158" s="10"/>
      <c r="L158" s="10"/>
      <c r="M158" s="10"/>
      <c r="N158" s="10"/>
      <c r="O158" s="10"/>
      <c r="P158" s="10"/>
      <c r="Q158" s="10"/>
      <c r="R158" s="10"/>
      <c r="S158" s="10"/>
      <c r="T158" s="10"/>
      <c r="U158" s="10"/>
      <c r="V158" s="10"/>
      <c r="W158" s="11"/>
      <c r="X158" s="1"/>
      <c r="Z158" s="1"/>
      <c r="AA158" s="1"/>
      <c r="AB158" s="1"/>
      <c r="AC158" s="1"/>
      <c r="AD158" s="1"/>
      <c r="AE158" s="1"/>
      <c r="AF158" s="1"/>
      <c r="AG158" s="1"/>
    </row>
    <row r="159" spans="1:33" s="3" customFormat="1" ht="27" customHeight="1">
      <c r="A159" s="164" t="s">
        <v>29</v>
      </c>
      <c r="B159" s="166"/>
      <c r="C159" s="16" t="s">
        <v>878</v>
      </c>
      <c r="D159" s="10"/>
      <c r="E159" s="164" t="s">
        <v>30</v>
      </c>
      <c r="F159" s="166"/>
      <c r="G159" s="187" t="s">
        <v>880</v>
      </c>
      <c r="H159" s="187"/>
      <c r="I159" s="187"/>
      <c r="J159" s="187"/>
      <c r="K159" s="10"/>
      <c r="L159" s="10"/>
      <c r="M159" s="163" t="s">
        <v>31</v>
      </c>
      <c r="N159" s="163"/>
      <c r="O159" s="163"/>
      <c r="P159" s="163"/>
      <c r="Q159" s="187" t="s">
        <v>882</v>
      </c>
      <c r="R159" s="187"/>
      <c r="S159" s="187"/>
      <c r="T159" s="187"/>
      <c r="U159" s="187"/>
      <c r="V159" s="187"/>
      <c r="W159" s="187"/>
      <c r="X159" s="1"/>
      <c r="Z159" s="1"/>
      <c r="AA159" s="1"/>
      <c r="AB159" s="1"/>
      <c r="AC159" s="1"/>
      <c r="AD159" s="1"/>
      <c r="AE159" s="1"/>
      <c r="AF159" s="1"/>
      <c r="AG159" s="1"/>
    </row>
    <row r="160" spans="1:33" s="3" customFormat="1" ht="5.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7"/>
      <c r="X160" s="1"/>
      <c r="Z160" s="1"/>
      <c r="AA160" s="1"/>
      <c r="AB160" s="1"/>
      <c r="AC160" s="1"/>
      <c r="AD160" s="1"/>
      <c r="AE160" s="1"/>
      <c r="AF160" s="1"/>
      <c r="AG160" s="1"/>
    </row>
    <row r="161" spans="1:33" s="3" customFormat="1" ht="15.75" customHeight="1">
      <c r="C161" s="163" t="s">
        <v>32</v>
      </c>
      <c r="D161" s="163"/>
      <c r="E161" s="163"/>
      <c r="F161" s="163"/>
      <c r="H161" s="10"/>
      <c r="I161" s="10"/>
      <c r="J161" s="10"/>
      <c r="O161" s="163" t="s">
        <v>33</v>
      </c>
      <c r="P161" s="163"/>
      <c r="Q161" s="163"/>
      <c r="R161" s="163"/>
      <c r="S161" s="163"/>
      <c r="T161" s="163"/>
      <c r="U161" s="163"/>
      <c r="V161" s="163"/>
      <c r="W161" s="11"/>
      <c r="X161" s="1"/>
      <c r="Z161" s="1"/>
      <c r="AA161" s="1"/>
      <c r="AB161" s="1"/>
      <c r="AC161" s="1"/>
      <c r="AD161" s="1"/>
      <c r="AE161" s="1"/>
      <c r="AF161" s="1"/>
      <c r="AG161" s="1"/>
    </row>
    <row r="162" spans="1:33" s="3" customFormat="1" ht="24.75" customHeight="1">
      <c r="A162" s="10"/>
      <c r="B162" s="10"/>
      <c r="C162" s="18">
        <v>1</v>
      </c>
      <c r="D162" s="10"/>
      <c r="E162" s="183">
        <v>2024</v>
      </c>
      <c r="F162" s="183"/>
      <c r="H162" s="10"/>
      <c r="I162" s="10"/>
      <c r="J162" s="10"/>
      <c r="O162" s="184">
        <v>6</v>
      </c>
      <c r="P162" s="184"/>
      <c r="Q162" s="184"/>
      <c r="R162" s="184"/>
      <c r="S162" s="184"/>
      <c r="T162" s="184"/>
      <c r="U162" s="184"/>
      <c r="V162" s="184"/>
      <c r="X162" s="1"/>
      <c r="Z162" s="1"/>
      <c r="AA162" s="1"/>
      <c r="AB162" s="1"/>
      <c r="AC162" s="1"/>
      <c r="AD162" s="1"/>
      <c r="AE162" s="1"/>
      <c r="AF162" s="1"/>
      <c r="AG162" s="1"/>
    </row>
    <row r="163" spans="1:33" s="19" customFormat="1" ht="12" customHeight="1">
      <c r="C163" s="20" t="s">
        <v>34</v>
      </c>
      <c r="D163" s="21"/>
      <c r="E163" s="185" t="s">
        <v>35</v>
      </c>
      <c r="F163" s="185"/>
      <c r="G163" s="21"/>
      <c r="I163" s="21"/>
      <c r="J163" s="21"/>
      <c r="K163" s="21"/>
      <c r="L163" s="21"/>
      <c r="M163" s="21"/>
      <c r="N163" s="21"/>
      <c r="O163" s="20"/>
      <c r="P163" s="20"/>
      <c r="Q163" s="20"/>
      <c r="R163" s="20"/>
      <c r="S163" s="20"/>
      <c r="T163" s="20"/>
      <c r="U163" s="20"/>
      <c r="V163" s="20"/>
      <c r="W163" s="22"/>
      <c r="X163" s="23"/>
      <c r="Z163" s="23"/>
      <c r="AA163" s="23"/>
      <c r="AB163" s="23"/>
      <c r="AC163" s="23"/>
      <c r="AD163" s="23"/>
      <c r="AE163" s="23"/>
      <c r="AF163" s="23"/>
      <c r="AG163" s="23"/>
    </row>
    <row r="164" spans="1:33" s="3" customFormat="1" ht="3"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1"/>
      <c r="X164" s="1"/>
      <c r="Z164" s="1"/>
      <c r="AA164" s="1"/>
      <c r="AB164" s="1"/>
      <c r="AC164" s="1"/>
      <c r="AD164" s="1"/>
      <c r="AE164" s="1"/>
      <c r="AF164" s="1"/>
      <c r="AG164" s="1"/>
    </row>
    <row r="165" spans="1:33" s="3" customFormat="1" ht="20.25" customHeight="1">
      <c r="A165" s="186" t="s">
        <v>36</v>
      </c>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
      <c r="Z165" s="1"/>
      <c r="AA165" s="1"/>
      <c r="AB165" s="1"/>
      <c r="AC165" s="1"/>
      <c r="AD165" s="1"/>
      <c r="AE165" s="1"/>
      <c r="AF165" s="1"/>
      <c r="AG165" s="1"/>
    </row>
    <row r="166" spans="1:33" s="3" customFormat="1" ht="15.75" customHeight="1">
      <c r="A166" s="171" t="s">
        <v>37</v>
      </c>
      <c r="B166" s="172"/>
      <c r="C166" s="163" t="s">
        <v>25</v>
      </c>
      <c r="D166" s="163"/>
      <c r="E166" s="175" t="s">
        <v>38</v>
      </c>
      <c r="F166" s="164" t="s">
        <v>39</v>
      </c>
      <c r="G166" s="165"/>
      <c r="H166" s="165"/>
      <c r="I166" s="165"/>
      <c r="J166" s="165"/>
      <c r="K166" s="165"/>
      <c r="L166" s="165"/>
      <c r="M166" s="165"/>
      <c r="N166" s="165"/>
      <c r="O166" s="165"/>
      <c r="P166" s="165"/>
      <c r="Q166" s="165"/>
      <c r="R166" s="165"/>
      <c r="S166" s="165"/>
      <c r="T166" s="166"/>
      <c r="U166" s="76"/>
      <c r="V166" s="177" t="s">
        <v>40</v>
      </c>
      <c r="W166" s="163" t="s">
        <v>41</v>
      </c>
      <c r="X166" s="1"/>
      <c r="Z166" s="1"/>
      <c r="AA166" s="1"/>
      <c r="AB166" s="1"/>
      <c r="AC166" s="1"/>
      <c r="AD166" s="1"/>
      <c r="AE166" s="1"/>
      <c r="AF166" s="1"/>
      <c r="AG166" s="1"/>
    </row>
    <row r="167" spans="1:33" ht="18.75" customHeight="1">
      <c r="A167" s="173"/>
      <c r="B167" s="174"/>
      <c r="C167" s="163"/>
      <c r="D167" s="163"/>
      <c r="E167" s="176"/>
      <c r="F167" s="179" t="s">
        <v>42</v>
      </c>
      <c r="G167" s="180"/>
      <c r="H167" s="181"/>
      <c r="I167" s="25" t="s">
        <v>43</v>
      </c>
      <c r="J167" s="25" t="s">
        <v>44</v>
      </c>
      <c r="K167" s="25" t="s">
        <v>45</v>
      </c>
      <c r="L167" s="25" t="s">
        <v>46</v>
      </c>
      <c r="M167" s="25" t="s">
        <v>47</v>
      </c>
      <c r="N167" s="25" t="s">
        <v>48</v>
      </c>
      <c r="O167" s="25" t="s">
        <v>49</v>
      </c>
      <c r="P167" s="25" t="s">
        <v>50</v>
      </c>
      <c r="Q167" s="25" t="s">
        <v>51</v>
      </c>
      <c r="R167" s="25" t="s">
        <v>52</v>
      </c>
      <c r="S167" s="25" t="s">
        <v>53</v>
      </c>
      <c r="T167" s="25" t="s">
        <v>54</v>
      </c>
      <c r="U167" s="26"/>
      <c r="V167" s="178"/>
      <c r="W167" s="163"/>
    </row>
    <row r="168" spans="1:33" ht="29.25" customHeight="1">
      <c r="A168" s="167" t="s">
        <v>55</v>
      </c>
      <c r="B168" s="167"/>
      <c r="C168" s="182" t="s">
        <v>1149</v>
      </c>
      <c r="D168" s="182"/>
      <c r="E168" s="27" t="s">
        <v>1152</v>
      </c>
      <c r="F168" s="149" t="s">
        <v>56</v>
      </c>
      <c r="G168" s="150"/>
      <c r="H168" s="151"/>
      <c r="I168" s="80">
        <f>+I257+I259</f>
        <v>0</v>
      </c>
      <c r="J168" s="80">
        <f t="shared" ref="J168:T168" si="8">+J257+J259</f>
        <v>0</v>
      </c>
      <c r="K168" s="80">
        <f t="shared" si="8"/>
        <v>0</v>
      </c>
      <c r="L168" s="80">
        <f t="shared" si="8"/>
        <v>2</v>
      </c>
      <c r="M168" s="80">
        <f t="shared" si="8"/>
        <v>0</v>
      </c>
      <c r="N168" s="80">
        <f t="shared" si="8"/>
        <v>0</v>
      </c>
      <c r="O168" s="80">
        <f t="shared" si="8"/>
        <v>2</v>
      </c>
      <c r="P168" s="80">
        <f t="shared" si="8"/>
        <v>0</v>
      </c>
      <c r="Q168" s="80">
        <f t="shared" si="8"/>
        <v>0</v>
      </c>
      <c r="R168" s="80">
        <f t="shared" si="8"/>
        <v>0</v>
      </c>
      <c r="S168" s="80">
        <f t="shared" si="8"/>
        <v>2</v>
      </c>
      <c r="T168" s="80">
        <f t="shared" si="8"/>
        <v>0</v>
      </c>
      <c r="U168" s="30"/>
      <c r="V168" s="77">
        <f>IF(SUM(I168:T168)=0,"",SUM(I168:T168))</f>
        <v>6</v>
      </c>
      <c r="W168" s="142">
        <f>IF(ISERROR(V173/V168)=TRUE,"",(V173/V168))</f>
        <v>1</v>
      </c>
      <c r="Y168" s="1"/>
    </row>
    <row r="169" spans="1:33" ht="30" customHeight="1">
      <c r="A169" s="167" t="s">
        <v>57</v>
      </c>
      <c r="B169" s="167"/>
      <c r="C169" s="182"/>
      <c r="D169" s="182"/>
      <c r="E169" s="27"/>
      <c r="F169" s="149" t="s">
        <v>58</v>
      </c>
      <c r="G169" s="150"/>
      <c r="H169" s="151"/>
      <c r="I169" s="29"/>
      <c r="J169" s="29"/>
      <c r="K169" s="29"/>
      <c r="L169" s="29"/>
      <c r="M169" s="29"/>
      <c r="N169" s="29"/>
      <c r="O169" s="29"/>
      <c r="P169" s="29"/>
      <c r="Q169" s="29"/>
      <c r="R169" s="29"/>
      <c r="S169" s="29"/>
      <c r="T169" s="29"/>
      <c r="U169" s="29"/>
      <c r="V169" s="77" t="str">
        <f>IF(SUM(I169:T169)=0,"",SUM(I169:T169))</f>
        <v/>
      </c>
      <c r="W169" s="142"/>
      <c r="Y169" s="1"/>
      <c r="AA169" s="3"/>
    </row>
    <row r="170" spans="1:33" ht="17.25" customHeight="1">
      <c r="A170" s="170" t="s">
        <v>59</v>
      </c>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row>
    <row r="171" spans="1:33" s="3" customFormat="1" ht="15.75" customHeight="1">
      <c r="A171" s="171" t="s">
        <v>37</v>
      </c>
      <c r="B171" s="172"/>
      <c r="C171" s="163" t="s">
        <v>25</v>
      </c>
      <c r="D171" s="163"/>
      <c r="E171" s="175" t="s">
        <v>38</v>
      </c>
      <c r="F171" s="164" t="s">
        <v>39</v>
      </c>
      <c r="G171" s="165"/>
      <c r="H171" s="165"/>
      <c r="I171" s="165"/>
      <c r="J171" s="165"/>
      <c r="K171" s="165"/>
      <c r="L171" s="165"/>
      <c r="M171" s="165"/>
      <c r="N171" s="165"/>
      <c r="O171" s="165"/>
      <c r="P171" s="165"/>
      <c r="Q171" s="165"/>
      <c r="R171" s="165"/>
      <c r="S171" s="165"/>
      <c r="T171" s="166"/>
      <c r="U171" s="24"/>
      <c r="V171" s="177" t="s">
        <v>40</v>
      </c>
      <c r="W171" s="163" t="s">
        <v>60</v>
      </c>
      <c r="X171" s="1"/>
      <c r="Z171" s="1"/>
      <c r="AA171" s="1"/>
      <c r="AB171" s="1"/>
      <c r="AC171" s="1"/>
      <c r="AD171" s="1"/>
      <c r="AE171" s="1"/>
      <c r="AF171" s="1"/>
      <c r="AG171" s="1"/>
    </row>
    <row r="172" spans="1:33" ht="18.75" customHeight="1">
      <c r="A172" s="173"/>
      <c r="B172" s="174"/>
      <c r="C172" s="163"/>
      <c r="D172" s="163"/>
      <c r="E172" s="176"/>
      <c r="F172" s="179" t="s">
        <v>59</v>
      </c>
      <c r="G172" s="180"/>
      <c r="H172" s="181"/>
      <c r="I172" s="25" t="s">
        <v>43</v>
      </c>
      <c r="J172" s="25" t="s">
        <v>44</v>
      </c>
      <c r="K172" s="25" t="s">
        <v>45</v>
      </c>
      <c r="L172" s="25" t="s">
        <v>46</v>
      </c>
      <c r="M172" s="25" t="s">
        <v>47</v>
      </c>
      <c r="N172" s="25" t="s">
        <v>48</v>
      </c>
      <c r="O172" s="25" t="s">
        <v>49</v>
      </c>
      <c r="P172" s="25" t="s">
        <v>50</v>
      </c>
      <c r="Q172" s="25" t="s">
        <v>51</v>
      </c>
      <c r="R172" s="25" t="s">
        <v>52</v>
      </c>
      <c r="S172" s="25" t="s">
        <v>53</v>
      </c>
      <c r="T172" s="25" t="s">
        <v>54</v>
      </c>
      <c r="U172" s="26"/>
      <c r="V172" s="178"/>
      <c r="W172" s="163"/>
    </row>
    <row r="173" spans="1:33" ht="29.25" customHeight="1">
      <c r="A173" s="167" t="s">
        <v>55</v>
      </c>
      <c r="B173" s="167"/>
      <c r="C173" s="168" t="str">
        <f>IF(C168=0,"",C168)</f>
        <v>Los policías se profesionalizan para la prevención del delito.</v>
      </c>
      <c r="D173" s="169"/>
      <c r="E173" s="79" t="str">
        <f>IF(E168=0,"",E168)</f>
        <v>Nomina</v>
      </c>
      <c r="F173" s="149" t="s">
        <v>61</v>
      </c>
      <c r="G173" s="150"/>
      <c r="H173" s="151"/>
      <c r="I173" s="80">
        <f>+I258+I260</f>
        <v>0</v>
      </c>
      <c r="J173" s="80">
        <f t="shared" ref="J173:T173" si="9">+J258+J260</f>
        <v>0</v>
      </c>
      <c r="K173" s="80">
        <f t="shared" si="9"/>
        <v>0</v>
      </c>
      <c r="L173" s="80">
        <f t="shared" si="9"/>
        <v>2</v>
      </c>
      <c r="M173" s="80">
        <f t="shared" si="9"/>
        <v>0</v>
      </c>
      <c r="N173" s="80">
        <f t="shared" si="9"/>
        <v>0</v>
      </c>
      <c r="O173" s="80">
        <f t="shared" si="9"/>
        <v>2</v>
      </c>
      <c r="P173" s="80">
        <f t="shared" si="9"/>
        <v>0</v>
      </c>
      <c r="Q173" s="80">
        <f t="shared" si="9"/>
        <v>0</v>
      </c>
      <c r="R173" s="80">
        <f t="shared" si="9"/>
        <v>0</v>
      </c>
      <c r="S173" s="80">
        <f t="shared" si="9"/>
        <v>2</v>
      </c>
      <c r="T173" s="80">
        <f t="shared" si="9"/>
        <v>0</v>
      </c>
      <c r="U173" s="30"/>
      <c r="V173" s="77">
        <f>IF(SUM(I173:T173)=0,"",SUM(I173:T173))</f>
        <v>6</v>
      </c>
      <c r="W173" s="142">
        <f>IF(ISERROR(V173/V168)=TRUE,"",(V173/V168))</f>
        <v>1</v>
      </c>
      <c r="Y173" s="1"/>
    </row>
    <row r="174" spans="1:33" ht="30" customHeight="1">
      <c r="A174" s="167" t="s">
        <v>57</v>
      </c>
      <c r="B174" s="167"/>
      <c r="C174" s="168" t="str">
        <f>IF(C169=0,"",C169)</f>
        <v/>
      </c>
      <c r="D174" s="169"/>
      <c r="E174" s="79" t="str">
        <f>IF(E169=0,"",E169)</f>
        <v/>
      </c>
      <c r="F174" s="149" t="s">
        <v>62</v>
      </c>
      <c r="G174" s="150"/>
      <c r="H174" s="151"/>
      <c r="I174" s="28"/>
      <c r="J174" s="29"/>
      <c r="K174" s="29"/>
      <c r="L174" s="29"/>
      <c r="M174" s="29"/>
      <c r="N174" s="29"/>
      <c r="O174" s="29"/>
      <c r="P174" s="29"/>
      <c r="Q174" s="29"/>
      <c r="R174" s="29"/>
      <c r="S174" s="29"/>
      <c r="T174" s="29"/>
      <c r="U174" s="29"/>
      <c r="V174" s="77" t="str">
        <f>IF(SUM(I174:T174)=0,"",SUM(I174:T174))</f>
        <v/>
      </c>
      <c r="W174" s="142"/>
      <c r="Y174" s="1"/>
      <c r="AA174" s="3"/>
    </row>
    <row r="175" spans="1:33" ht="5.25" customHeight="1">
      <c r="A175" s="31"/>
      <c r="B175" s="31"/>
      <c r="C175" s="31"/>
      <c r="D175" s="32"/>
      <c r="E175" s="32"/>
      <c r="F175" s="33"/>
      <c r="G175" s="33"/>
      <c r="H175" s="33"/>
      <c r="I175" s="32"/>
      <c r="J175" s="34"/>
      <c r="K175" s="34"/>
      <c r="L175" s="34"/>
      <c r="M175" s="34"/>
      <c r="N175" s="34"/>
      <c r="O175" s="34"/>
      <c r="P175" s="34"/>
      <c r="Q175" s="34"/>
      <c r="R175" s="34"/>
      <c r="S175" s="34"/>
      <c r="T175" s="34"/>
      <c r="U175" s="34"/>
      <c r="V175" s="35"/>
      <c r="W175" s="36"/>
    </row>
    <row r="176" spans="1:33" ht="16.5" customHeight="1">
      <c r="A176" s="152" t="s">
        <v>63</v>
      </c>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38">
        <f>IF(ISERROR(V173/V168)=TRUE,"",(V173/V168))</f>
        <v>1</v>
      </c>
    </row>
    <row r="177" spans="1:33" ht="6.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9"/>
    </row>
    <row r="178" spans="1:33" s="3" customFormat="1" ht="33" customHeight="1">
      <c r="A178" s="153" t="s">
        <v>64</v>
      </c>
      <c r="B178" s="154"/>
      <c r="C178" s="154"/>
      <c r="D178" s="154"/>
      <c r="E178" s="154"/>
      <c r="F178" s="155"/>
      <c r="G178" s="156"/>
      <c r="H178" s="156"/>
      <c r="I178" s="156"/>
      <c r="J178" s="156"/>
      <c r="K178" s="156"/>
      <c r="L178" s="156"/>
      <c r="M178" s="156"/>
      <c r="N178" s="156"/>
      <c r="O178" s="156"/>
      <c r="P178" s="156"/>
      <c r="Q178" s="156"/>
      <c r="R178" s="156"/>
      <c r="S178" s="156"/>
      <c r="T178" s="156"/>
      <c r="U178" s="156"/>
      <c r="V178" s="156"/>
      <c r="W178" s="157"/>
      <c r="X178" s="1"/>
      <c r="Z178" s="1"/>
      <c r="AA178" s="1"/>
      <c r="AB178" s="1"/>
      <c r="AC178" s="1"/>
      <c r="AD178" s="1"/>
      <c r="AE178" s="1"/>
      <c r="AF178" s="1"/>
      <c r="AG178" s="1"/>
    </row>
    <row r="179" spans="1:33" s="3" customFormat="1" ht="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1"/>
      <c r="Z179" s="1"/>
      <c r="AA179" s="1"/>
      <c r="AB179" s="1"/>
      <c r="AC179" s="1"/>
      <c r="AD179" s="1"/>
      <c r="AE179" s="1"/>
      <c r="AF179" s="1"/>
      <c r="AG179" s="1"/>
    </row>
    <row r="180" spans="1:33" s="13" customFormat="1" ht="48" customHeight="1">
      <c r="A180" s="163" t="s">
        <v>70</v>
      </c>
      <c r="B180" s="163"/>
      <c r="C180" s="189" t="s">
        <v>1153</v>
      </c>
      <c r="D180" s="190"/>
      <c r="E180" s="190"/>
      <c r="F180" s="190"/>
      <c r="G180" s="190"/>
      <c r="H180" s="190"/>
      <c r="I180" s="190"/>
      <c r="J180" s="190"/>
      <c r="K180" s="190"/>
      <c r="L180" s="190"/>
      <c r="M180" s="190"/>
      <c r="N180" s="190"/>
      <c r="O180" s="190"/>
      <c r="P180" s="190"/>
      <c r="Q180" s="190"/>
      <c r="R180" s="190"/>
      <c r="S180" s="190"/>
      <c r="T180" s="190"/>
      <c r="U180" s="190"/>
      <c r="V180" s="190"/>
      <c r="W180" s="191"/>
      <c r="X180" s="12"/>
      <c r="Z180" s="12"/>
      <c r="AA180" s="12"/>
      <c r="AB180" s="12"/>
      <c r="AC180" s="12"/>
      <c r="AD180" s="12"/>
      <c r="AE180" s="12"/>
      <c r="AF180" s="12"/>
      <c r="AG180" s="12"/>
    </row>
    <row r="181" spans="1:33" s="3" customFormat="1" ht="6"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1"/>
      <c r="Z181" s="1"/>
      <c r="AA181" s="1"/>
      <c r="AB181" s="1"/>
      <c r="AC181" s="1"/>
      <c r="AD181" s="1"/>
      <c r="AE181" s="1"/>
      <c r="AF181" s="1"/>
      <c r="AG181" s="1"/>
    </row>
    <row r="182" spans="1:33" s="3" customFormat="1" ht="13.5" customHeight="1">
      <c r="A182" s="192" t="s">
        <v>24</v>
      </c>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4"/>
      <c r="X182" s="1"/>
      <c r="Z182" s="1"/>
      <c r="AA182" s="1"/>
      <c r="AB182" s="1"/>
      <c r="AC182" s="1"/>
      <c r="AD182" s="1"/>
      <c r="AE182" s="1"/>
      <c r="AF182" s="1"/>
      <c r="AG182" s="1"/>
    </row>
    <row r="183" spans="1:33" s="3" customFormat="1" ht="4.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1"/>
      <c r="X183" s="1"/>
      <c r="Z183" s="1"/>
      <c r="AA183" s="1"/>
      <c r="AB183" s="1"/>
      <c r="AC183" s="1"/>
      <c r="AD183" s="1"/>
      <c r="AE183" s="1"/>
      <c r="AF183" s="1"/>
      <c r="AG183" s="1"/>
    </row>
    <row r="184" spans="1:33" s="3" customFormat="1" ht="30" customHeight="1">
      <c r="A184" s="163" t="s">
        <v>25</v>
      </c>
      <c r="B184" s="163"/>
      <c r="C184" s="188" t="s">
        <v>1155</v>
      </c>
      <c r="D184" s="188"/>
      <c r="E184" s="188"/>
      <c r="F184" s="188"/>
      <c r="G184" s="188"/>
      <c r="H184" s="188"/>
      <c r="I184" s="188"/>
      <c r="J184" s="188"/>
      <c r="K184" s="188"/>
      <c r="L184" s="188"/>
      <c r="M184" s="188"/>
      <c r="N184" s="188"/>
      <c r="O184" s="188"/>
      <c r="P184" s="188"/>
      <c r="Q184" s="188"/>
      <c r="R184" s="188"/>
      <c r="S184" s="188"/>
      <c r="T184" s="188"/>
      <c r="U184" s="188"/>
      <c r="V184" s="188"/>
      <c r="W184" s="188"/>
      <c r="X184" s="1"/>
      <c r="Z184" s="1"/>
      <c r="AA184" s="1"/>
      <c r="AB184" s="1"/>
      <c r="AC184" s="1"/>
      <c r="AD184" s="1"/>
      <c r="AE184" s="1"/>
      <c r="AF184" s="1"/>
      <c r="AG184" s="1"/>
    </row>
    <row r="185" spans="1:33" s="3" customFormat="1" ht="3.75" customHeight="1">
      <c r="A185" s="14"/>
      <c r="B185" s="10"/>
      <c r="C185" s="10"/>
      <c r="D185" s="10"/>
      <c r="E185" s="10"/>
      <c r="F185" s="10"/>
      <c r="I185" s="10"/>
      <c r="J185" s="10"/>
      <c r="K185" s="10"/>
      <c r="L185" s="10"/>
      <c r="M185" s="10"/>
      <c r="N185" s="10"/>
      <c r="O185" s="10"/>
      <c r="P185" s="10"/>
      <c r="Q185" s="10"/>
      <c r="R185" s="10"/>
      <c r="S185" s="10"/>
      <c r="T185" s="10"/>
      <c r="U185" s="10"/>
      <c r="V185" s="10"/>
      <c r="W185" s="11"/>
      <c r="X185" s="1"/>
      <c r="Z185" s="1"/>
      <c r="AA185" s="1"/>
      <c r="AB185" s="1"/>
      <c r="AC185" s="1"/>
      <c r="AD185" s="1"/>
      <c r="AE185" s="1"/>
      <c r="AF185" s="1"/>
      <c r="AG185" s="1"/>
    </row>
    <row r="186" spans="1:33" s="3" customFormat="1" ht="27" customHeight="1">
      <c r="A186" s="164" t="s">
        <v>26</v>
      </c>
      <c r="B186" s="166"/>
      <c r="C186" s="93" t="s">
        <v>877</v>
      </c>
      <c r="D186" s="10"/>
      <c r="E186" s="163" t="s">
        <v>27</v>
      </c>
      <c r="F186" s="163"/>
      <c r="G186" s="187" t="s">
        <v>890</v>
      </c>
      <c r="H186" s="187"/>
      <c r="I186" s="187"/>
      <c r="J186" s="187"/>
      <c r="K186" s="10"/>
      <c r="L186" s="10"/>
      <c r="M186" s="163" t="s">
        <v>28</v>
      </c>
      <c r="N186" s="163"/>
      <c r="O186" s="163"/>
      <c r="P186" s="163"/>
      <c r="Q186" s="187" t="s">
        <v>1156</v>
      </c>
      <c r="R186" s="187"/>
      <c r="S186" s="187"/>
      <c r="T186" s="187"/>
      <c r="U186" s="187"/>
      <c r="V186" s="187"/>
      <c r="W186" s="187"/>
      <c r="X186" s="1"/>
      <c r="Z186" s="1"/>
      <c r="AA186" s="1"/>
      <c r="AB186" s="1"/>
      <c r="AC186" s="1"/>
      <c r="AD186" s="1"/>
      <c r="AE186" s="1"/>
      <c r="AF186" s="1"/>
      <c r="AG186" s="1"/>
    </row>
    <row r="187" spans="1:33" s="3" customFormat="1" ht="5.25" customHeight="1">
      <c r="A187" s="14"/>
      <c r="B187" s="10"/>
      <c r="C187" s="10"/>
      <c r="D187" s="10"/>
      <c r="E187" s="10"/>
      <c r="F187" s="10"/>
      <c r="I187" s="10"/>
      <c r="J187" s="10"/>
      <c r="K187" s="10"/>
      <c r="L187" s="10"/>
      <c r="M187" s="10"/>
      <c r="N187" s="10"/>
      <c r="O187" s="10"/>
      <c r="P187" s="10"/>
      <c r="Q187" s="10"/>
      <c r="R187" s="10"/>
      <c r="S187" s="10"/>
      <c r="T187" s="10"/>
      <c r="U187" s="10"/>
      <c r="V187" s="10"/>
      <c r="W187" s="11"/>
      <c r="X187" s="1"/>
      <c r="Z187" s="1"/>
      <c r="AA187" s="1"/>
      <c r="AB187" s="1"/>
      <c r="AC187" s="1"/>
      <c r="AD187" s="1"/>
      <c r="AE187" s="1"/>
      <c r="AF187" s="1"/>
      <c r="AG187" s="1"/>
    </row>
    <row r="188" spans="1:33" s="3" customFormat="1" ht="27" customHeight="1">
      <c r="A188" s="164" t="s">
        <v>29</v>
      </c>
      <c r="B188" s="166"/>
      <c r="C188" s="16" t="s">
        <v>878</v>
      </c>
      <c r="D188" s="10"/>
      <c r="E188" s="164" t="s">
        <v>30</v>
      </c>
      <c r="F188" s="166"/>
      <c r="G188" s="187" t="s">
        <v>880</v>
      </c>
      <c r="H188" s="187"/>
      <c r="I188" s="187"/>
      <c r="J188" s="187"/>
      <c r="K188" s="10"/>
      <c r="L188" s="10"/>
      <c r="M188" s="163" t="s">
        <v>31</v>
      </c>
      <c r="N188" s="163"/>
      <c r="O188" s="163"/>
      <c r="P188" s="163"/>
      <c r="Q188" s="187" t="s">
        <v>882</v>
      </c>
      <c r="R188" s="187"/>
      <c r="S188" s="187"/>
      <c r="T188" s="187"/>
      <c r="U188" s="187"/>
      <c r="V188" s="187"/>
      <c r="W188" s="187"/>
      <c r="X188" s="1"/>
      <c r="Z188" s="1"/>
      <c r="AA188" s="1"/>
      <c r="AB188" s="1"/>
      <c r="AC188" s="1"/>
      <c r="AD188" s="1"/>
      <c r="AE188" s="1"/>
      <c r="AF188" s="1"/>
      <c r="AG188" s="1"/>
    </row>
    <row r="189" spans="1:33" s="3" customFormat="1" ht="5.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7"/>
      <c r="X189" s="1"/>
      <c r="Z189" s="1"/>
      <c r="AA189" s="1"/>
      <c r="AB189" s="1"/>
      <c r="AC189" s="1"/>
      <c r="AD189" s="1"/>
      <c r="AE189" s="1"/>
      <c r="AF189" s="1"/>
      <c r="AG189" s="1"/>
    </row>
    <row r="190" spans="1:33" s="3" customFormat="1" ht="15.75" customHeight="1">
      <c r="C190" s="163" t="s">
        <v>32</v>
      </c>
      <c r="D190" s="163"/>
      <c r="E190" s="163"/>
      <c r="F190" s="163"/>
      <c r="H190" s="10"/>
      <c r="I190" s="10"/>
      <c r="J190" s="10"/>
      <c r="O190" s="163" t="s">
        <v>33</v>
      </c>
      <c r="P190" s="163"/>
      <c r="Q190" s="163"/>
      <c r="R190" s="163"/>
      <c r="S190" s="163"/>
      <c r="T190" s="163"/>
      <c r="U190" s="163"/>
      <c r="V190" s="163"/>
      <c r="W190" s="11"/>
      <c r="X190" s="1"/>
      <c r="Z190" s="1"/>
      <c r="AA190" s="1"/>
      <c r="AB190" s="1"/>
      <c r="AC190" s="1"/>
      <c r="AD190" s="1"/>
      <c r="AE190" s="1"/>
      <c r="AF190" s="1"/>
      <c r="AG190" s="1"/>
    </row>
    <row r="191" spans="1:33" s="3" customFormat="1" ht="24.75" customHeight="1">
      <c r="A191" s="10"/>
      <c r="B191" s="10"/>
      <c r="C191" s="18">
        <v>1</v>
      </c>
      <c r="D191" s="10"/>
      <c r="E191" s="183">
        <v>2024</v>
      </c>
      <c r="F191" s="183"/>
      <c r="H191" s="10"/>
      <c r="I191" s="10"/>
      <c r="J191" s="10"/>
      <c r="O191" s="184">
        <v>3</v>
      </c>
      <c r="P191" s="184"/>
      <c r="Q191" s="184"/>
      <c r="R191" s="184"/>
      <c r="S191" s="184"/>
      <c r="T191" s="184"/>
      <c r="U191" s="184"/>
      <c r="V191" s="184"/>
      <c r="X191" s="1"/>
      <c r="Z191" s="1"/>
      <c r="AA191" s="1"/>
      <c r="AB191" s="1"/>
      <c r="AC191" s="1"/>
      <c r="AD191" s="1"/>
      <c r="AE191" s="1"/>
      <c r="AF191" s="1"/>
      <c r="AG191" s="1"/>
    </row>
    <row r="192" spans="1:33" s="19" customFormat="1" ht="12" customHeight="1">
      <c r="C192" s="20" t="s">
        <v>34</v>
      </c>
      <c r="D192" s="21"/>
      <c r="E192" s="185" t="s">
        <v>35</v>
      </c>
      <c r="F192" s="185"/>
      <c r="G192" s="21"/>
      <c r="I192" s="21"/>
      <c r="J192" s="21"/>
      <c r="K192" s="21"/>
      <c r="L192" s="21"/>
      <c r="M192" s="21"/>
      <c r="N192" s="21"/>
      <c r="O192" s="20"/>
      <c r="P192" s="20"/>
      <c r="Q192" s="20"/>
      <c r="R192" s="20"/>
      <c r="S192" s="20"/>
      <c r="T192" s="20"/>
      <c r="U192" s="20"/>
      <c r="V192" s="20"/>
      <c r="W192" s="22"/>
      <c r="X192" s="23"/>
      <c r="Z192" s="23"/>
      <c r="AA192" s="23"/>
      <c r="AB192" s="23"/>
      <c r="AC192" s="23"/>
      <c r="AD192" s="23"/>
      <c r="AE192" s="23"/>
      <c r="AF192" s="23"/>
      <c r="AG192" s="23"/>
    </row>
    <row r="193" spans="1:33" s="3" customFormat="1" ht="3"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1"/>
      <c r="X193" s="1"/>
      <c r="Z193" s="1"/>
      <c r="AA193" s="1"/>
      <c r="AB193" s="1"/>
      <c r="AC193" s="1"/>
      <c r="AD193" s="1"/>
      <c r="AE193" s="1"/>
      <c r="AF193" s="1"/>
      <c r="AG193" s="1"/>
    </row>
    <row r="194" spans="1:33" s="3" customFormat="1" ht="20.25" customHeight="1">
      <c r="A194" s="186" t="s">
        <v>36</v>
      </c>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
      <c r="Z194" s="1"/>
      <c r="AA194" s="1"/>
      <c r="AB194" s="1"/>
      <c r="AC194" s="1"/>
      <c r="AD194" s="1"/>
      <c r="AE194" s="1"/>
      <c r="AF194" s="1"/>
      <c r="AG194" s="1"/>
    </row>
    <row r="195" spans="1:33" s="3" customFormat="1" ht="15.75" customHeight="1">
      <c r="A195" s="171" t="s">
        <v>37</v>
      </c>
      <c r="B195" s="172"/>
      <c r="C195" s="163" t="s">
        <v>25</v>
      </c>
      <c r="D195" s="163"/>
      <c r="E195" s="175" t="s">
        <v>38</v>
      </c>
      <c r="F195" s="164" t="s">
        <v>39</v>
      </c>
      <c r="G195" s="165"/>
      <c r="H195" s="165"/>
      <c r="I195" s="165"/>
      <c r="J195" s="165"/>
      <c r="K195" s="165"/>
      <c r="L195" s="165"/>
      <c r="M195" s="165"/>
      <c r="N195" s="165"/>
      <c r="O195" s="165"/>
      <c r="P195" s="165"/>
      <c r="Q195" s="165"/>
      <c r="R195" s="165"/>
      <c r="S195" s="165"/>
      <c r="T195" s="166"/>
      <c r="U195" s="76"/>
      <c r="V195" s="177" t="s">
        <v>40</v>
      </c>
      <c r="W195" s="163" t="s">
        <v>41</v>
      </c>
      <c r="X195" s="1"/>
      <c r="Z195" s="1"/>
      <c r="AA195" s="1"/>
      <c r="AB195" s="1"/>
      <c r="AC195" s="1"/>
      <c r="AD195" s="1"/>
      <c r="AE195" s="1"/>
      <c r="AF195" s="1"/>
      <c r="AG195" s="1"/>
    </row>
    <row r="196" spans="1:33" ht="18.75" customHeight="1">
      <c r="A196" s="173"/>
      <c r="B196" s="174"/>
      <c r="C196" s="163"/>
      <c r="D196" s="163"/>
      <c r="E196" s="176"/>
      <c r="F196" s="179" t="s">
        <v>42</v>
      </c>
      <c r="G196" s="180"/>
      <c r="H196" s="181"/>
      <c r="I196" s="25" t="s">
        <v>43</v>
      </c>
      <c r="J196" s="25" t="s">
        <v>44</v>
      </c>
      <c r="K196" s="25" t="s">
        <v>45</v>
      </c>
      <c r="L196" s="25" t="s">
        <v>46</v>
      </c>
      <c r="M196" s="25" t="s">
        <v>47</v>
      </c>
      <c r="N196" s="25" t="s">
        <v>48</v>
      </c>
      <c r="O196" s="25" t="s">
        <v>49</v>
      </c>
      <c r="P196" s="25" t="s">
        <v>50</v>
      </c>
      <c r="Q196" s="25" t="s">
        <v>51</v>
      </c>
      <c r="R196" s="25" t="s">
        <v>52</v>
      </c>
      <c r="S196" s="25" t="s">
        <v>53</v>
      </c>
      <c r="T196" s="25" t="s">
        <v>54</v>
      </c>
      <c r="U196" s="26"/>
      <c r="V196" s="178"/>
      <c r="W196" s="163"/>
    </row>
    <row r="197" spans="1:33" ht="29.25" customHeight="1">
      <c r="A197" s="167" t="s">
        <v>55</v>
      </c>
      <c r="B197" s="167"/>
      <c r="C197" s="182" t="s">
        <v>1153</v>
      </c>
      <c r="D197" s="182"/>
      <c r="E197" s="27" t="s">
        <v>1154</v>
      </c>
      <c r="F197" s="149" t="s">
        <v>56</v>
      </c>
      <c r="G197" s="150"/>
      <c r="H197" s="151"/>
      <c r="I197" s="80">
        <f>+I261+I263+I265</f>
        <v>1</v>
      </c>
      <c r="J197" s="80">
        <f t="shared" ref="J197:T197" si="10">+J261+J263+J265</f>
        <v>0</v>
      </c>
      <c r="K197" s="80">
        <f t="shared" si="10"/>
        <v>0</v>
      </c>
      <c r="L197" s="80">
        <f t="shared" si="10"/>
        <v>0</v>
      </c>
      <c r="M197" s="80">
        <f t="shared" si="10"/>
        <v>2</v>
      </c>
      <c r="N197" s="80">
        <f t="shared" si="10"/>
        <v>0</v>
      </c>
      <c r="O197" s="80">
        <f t="shared" si="10"/>
        <v>0</v>
      </c>
      <c r="P197" s="80">
        <f t="shared" si="10"/>
        <v>0</v>
      </c>
      <c r="Q197" s="80">
        <f t="shared" si="10"/>
        <v>0</v>
      </c>
      <c r="R197" s="80">
        <f t="shared" si="10"/>
        <v>0</v>
      </c>
      <c r="S197" s="80">
        <f t="shared" si="10"/>
        <v>0</v>
      </c>
      <c r="T197" s="80">
        <f t="shared" si="10"/>
        <v>0</v>
      </c>
      <c r="U197" s="30"/>
      <c r="V197" s="77">
        <f>IF(SUM(I197:T197)=0,"",SUM(I197:T197))</f>
        <v>3</v>
      </c>
      <c r="W197" s="142">
        <f>IF(ISERROR(V202/V197)=TRUE,"",(V202/V197))</f>
        <v>1</v>
      </c>
      <c r="Y197" s="1"/>
    </row>
    <row r="198" spans="1:33" ht="30" customHeight="1">
      <c r="A198" s="167" t="s">
        <v>57</v>
      </c>
      <c r="B198" s="167"/>
      <c r="C198" s="182"/>
      <c r="D198" s="182"/>
      <c r="E198" s="27"/>
      <c r="F198" s="149" t="s">
        <v>58</v>
      </c>
      <c r="G198" s="150"/>
      <c r="H198" s="151"/>
      <c r="I198" s="29"/>
      <c r="J198" s="29"/>
      <c r="K198" s="29"/>
      <c r="L198" s="29"/>
      <c r="M198" s="29"/>
      <c r="N198" s="29"/>
      <c r="O198" s="29"/>
      <c r="P198" s="29"/>
      <c r="Q198" s="29"/>
      <c r="R198" s="29"/>
      <c r="S198" s="29"/>
      <c r="T198" s="29"/>
      <c r="U198" s="29"/>
      <c r="V198" s="77" t="str">
        <f>IF(SUM(I198:T198)=0,"",SUM(I198:T198))</f>
        <v/>
      </c>
      <c r="W198" s="142"/>
      <c r="Y198" s="1"/>
      <c r="AA198" s="3"/>
    </row>
    <row r="199" spans="1:33" ht="17.25" customHeight="1">
      <c r="A199" s="170" t="s">
        <v>59</v>
      </c>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row>
    <row r="200" spans="1:33" s="3" customFormat="1" ht="15.75" customHeight="1">
      <c r="A200" s="171" t="s">
        <v>37</v>
      </c>
      <c r="B200" s="172"/>
      <c r="C200" s="163" t="s">
        <v>25</v>
      </c>
      <c r="D200" s="163"/>
      <c r="E200" s="175" t="s">
        <v>38</v>
      </c>
      <c r="F200" s="164" t="s">
        <v>39</v>
      </c>
      <c r="G200" s="165"/>
      <c r="H200" s="165"/>
      <c r="I200" s="165"/>
      <c r="J200" s="165"/>
      <c r="K200" s="165"/>
      <c r="L200" s="165"/>
      <c r="M200" s="165"/>
      <c r="N200" s="165"/>
      <c r="O200" s="165"/>
      <c r="P200" s="165"/>
      <c r="Q200" s="165"/>
      <c r="R200" s="165"/>
      <c r="S200" s="165"/>
      <c r="T200" s="166"/>
      <c r="U200" s="24"/>
      <c r="V200" s="177" t="s">
        <v>40</v>
      </c>
      <c r="W200" s="163" t="s">
        <v>60</v>
      </c>
      <c r="X200" s="1"/>
      <c r="Z200" s="1"/>
      <c r="AA200" s="1"/>
      <c r="AB200" s="1"/>
      <c r="AC200" s="1"/>
      <c r="AD200" s="1"/>
      <c r="AE200" s="1"/>
      <c r="AF200" s="1"/>
      <c r="AG200" s="1"/>
    </row>
    <row r="201" spans="1:33" ht="18.75" customHeight="1">
      <c r="A201" s="173"/>
      <c r="B201" s="174"/>
      <c r="C201" s="163"/>
      <c r="D201" s="163"/>
      <c r="E201" s="176"/>
      <c r="F201" s="179" t="s">
        <v>59</v>
      </c>
      <c r="G201" s="180"/>
      <c r="H201" s="181"/>
      <c r="I201" s="25" t="s">
        <v>43</v>
      </c>
      <c r="J201" s="25" t="s">
        <v>44</v>
      </c>
      <c r="K201" s="25" t="s">
        <v>45</v>
      </c>
      <c r="L201" s="25" t="s">
        <v>46</v>
      </c>
      <c r="M201" s="25" t="s">
        <v>47</v>
      </c>
      <c r="N201" s="25" t="s">
        <v>48</v>
      </c>
      <c r="O201" s="25" t="s">
        <v>49</v>
      </c>
      <c r="P201" s="25" t="s">
        <v>50</v>
      </c>
      <c r="Q201" s="25" t="s">
        <v>51</v>
      </c>
      <c r="R201" s="25" t="s">
        <v>52</v>
      </c>
      <c r="S201" s="25" t="s">
        <v>53</v>
      </c>
      <c r="T201" s="25" t="s">
        <v>54</v>
      </c>
      <c r="U201" s="26"/>
      <c r="V201" s="178"/>
      <c r="W201" s="163"/>
    </row>
    <row r="202" spans="1:33" ht="29.25" customHeight="1">
      <c r="A202" s="167" t="s">
        <v>55</v>
      </c>
      <c r="B202" s="167"/>
      <c r="C202" s="168" t="str">
        <f>IF(C197=0,"",C197)</f>
        <v>En el municipio logra disminuir los accidentes viales a través de acciones que regulan el tránsito vehicular.</v>
      </c>
      <c r="D202" s="169"/>
      <c r="E202" s="79" t="str">
        <f>IF(E197=0,"",E197)</f>
        <v>Datos estadísticos de la Dirección de Seguridad pública</v>
      </c>
      <c r="F202" s="149" t="s">
        <v>61</v>
      </c>
      <c r="G202" s="150"/>
      <c r="H202" s="151"/>
      <c r="I202" s="80">
        <f>+I262+I264+I266</f>
        <v>1</v>
      </c>
      <c r="J202" s="80">
        <f t="shared" ref="J202:T202" si="11">+J262+J264+J266</f>
        <v>0</v>
      </c>
      <c r="K202" s="80">
        <f t="shared" si="11"/>
        <v>0</v>
      </c>
      <c r="L202" s="80">
        <f t="shared" si="11"/>
        <v>0</v>
      </c>
      <c r="M202" s="80">
        <f t="shared" si="11"/>
        <v>2</v>
      </c>
      <c r="N202" s="80">
        <f t="shared" si="11"/>
        <v>0</v>
      </c>
      <c r="O202" s="80">
        <f t="shared" si="11"/>
        <v>0</v>
      </c>
      <c r="P202" s="80">
        <f t="shared" si="11"/>
        <v>0</v>
      </c>
      <c r="Q202" s="80">
        <f t="shared" si="11"/>
        <v>0</v>
      </c>
      <c r="R202" s="80">
        <f t="shared" si="11"/>
        <v>0</v>
      </c>
      <c r="S202" s="80">
        <f t="shared" si="11"/>
        <v>0</v>
      </c>
      <c r="T202" s="80">
        <f t="shared" si="11"/>
        <v>0</v>
      </c>
      <c r="U202" s="30"/>
      <c r="V202" s="77">
        <f>IF(SUM(I202:T202)=0,"",SUM(I202:T202))</f>
        <v>3</v>
      </c>
      <c r="W202" s="142">
        <f>IF(ISERROR(V202/V197)=TRUE,"",(V202/V197))</f>
        <v>1</v>
      </c>
      <c r="Y202" s="1"/>
    </row>
    <row r="203" spans="1:33" ht="30" customHeight="1">
      <c r="A203" s="167" t="s">
        <v>57</v>
      </c>
      <c r="B203" s="167"/>
      <c r="C203" s="168" t="str">
        <f>IF(C198=0,"",C198)</f>
        <v/>
      </c>
      <c r="D203" s="169"/>
      <c r="E203" s="79" t="str">
        <f>IF(E198=0,"",E198)</f>
        <v/>
      </c>
      <c r="F203" s="149" t="s">
        <v>62</v>
      </c>
      <c r="G203" s="150"/>
      <c r="H203" s="151"/>
      <c r="I203" s="28"/>
      <c r="J203" s="29"/>
      <c r="K203" s="29"/>
      <c r="L203" s="29"/>
      <c r="M203" s="29"/>
      <c r="N203" s="29"/>
      <c r="O203" s="29"/>
      <c r="P203" s="29"/>
      <c r="Q203" s="29"/>
      <c r="R203" s="29"/>
      <c r="S203" s="29"/>
      <c r="T203" s="29"/>
      <c r="U203" s="29"/>
      <c r="V203" s="77" t="str">
        <f>IF(SUM(I203:T203)=0,"",SUM(I203:T203))</f>
        <v/>
      </c>
      <c r="W203" s="142"/>
      <c r="Y203" s="1"/>
      <c r="AA203" s="3"/>
    </row>
    <row r="204" spans="1:33" ht="5.25" customHeight="1">
      <c r="A204" s="31"/>
      <c r="B204" s="31"/>
      <c r="C204" s="31"/>
      <c r="D204" s="32"/>
      <c r="E204" s="32"/>
      <c r="F204" s="33"/>
      <c r="G204" s="33"/>
      <c r="H204" s="33"/>
      <c r="I204" s="32"/>
      <c r="J204" s="34"/>
      <c r="K204" s="34"/>
      <c r="L204" s="34"/>
      <c r="M204" s="34"/>
      <c r="N204" s="34"/>
      <c r="O204" s="34"/>
      <c r="P204" s="34"/>
      <c r="Q204" s="34"/>
      <c r="R204" s="34"/>
      <c r="S204" s="34"/>
      <c r="T204" s="34"/>
      <c r="U204" s="34"/>
      <c r="V204" s="35"/>
      <c r="W204" s="36"/>
    </row>
    <row r="205" spans="1:33" ht="16.5" customHeight="1">
      <c r="A205" s="152" t="s">
        <v>63</v>
      </c>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38">
        <f>IF(ISERROR(V202/V197)=TRUE,"",(V202/V197))</f>
        <v>1</v>
      </c>
    </row>
    <row r="206" spans="1:33" ht="6.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9"/>
    </row>
    <row r="207" spans="1:33" s="3" customFormat="1" ht="33" customHeight="1">
      <c r="A207" s="153" t="s">
        <v>64</v>
      </c>
      <c r="B207" s="154"/>
      <c r="C207" s="154"/>
      <c r="D207" s="154"/>
      <c r="E207" s="154"/>
      <c r="F207" s="155"/>
      <c r="G207" s="156"/>
      <c r="H207" s="156"/>
      <c r="I207" s="156"/>
      <c r="J207" s="156"/>
      <c r="K207" s="156"/>
      <c r="L207" s="156"/>
      <c r="M207" s="156"/>
      <c r="N207" s="156"/>
      <c r="O207" s="156"/>
      <c r="P207" s="156"/>
      <c r="Q207" s="156"/>
      <c r="R207" s="156"/>
      <c r="S207" s="156"/>
      <c r="T207" s="156"/>
      <c r="U207" s="156"/>
      <c r="V207" s="156"/>
      <c r="W207" s="157"/>
      <c r="X207" s="1"/>
      <c r="Z207" s="1"/>
      <c r="AA207" s="1"/>
      <c r="AB207" s="1"/>
      <c r="AC207" s="1"/>
      <c r="AD207" s="1"/>
      <c r="AE207" s="1"/>
      <c r="AF207" s="1"/>
      <c r="AG207" s="1"/>
    </row>
    <row r="208" spans="1:33" s="3" customFormat="1" ht="5.2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1"/>
      <c r="Z208" s="1"/>
      <c r="AA208" s="1"/>
      <c r="AB208" s="1"/>
      <c r="AC208" s="1"/>
      <c r="AD208" s="1"/>
      <c r="AE208" s="1"/>
      <c r="AF208" s="1"/>
      <c r="AG208" s="1"/>
    </row>
    <row r="209" spans="1:33" s="13" customFormat="1" ht="48" customHeight="1">
      <c r="A209" s="163" t="s">
        <v>71</v>
      </c>
      <c r="B209" s="163"/>
      <c r="C209" s="189" t="s">
        <v>1157</v>
      </c>
      <c r="D209" s="190"/>
      <c r="E209" s="190"/>
      <c r="F209" s="190"/>
      <c r="G209" s="190"/>
      <c r="H209" s="190"/>
      <c r="I209" s="190"/>
      <c r="J209" s="190"/>
      <c r="K209" s="190"/>
      <c r="L209" s="190"/>
      <c r="M209" s="190"/>
      <c r="N209" s="190"/>
      <c r="O209" s="190"/>
      <c r="P209" s="190"/>
      <c r="Q209" s="190"/>
      <c r="R209" s="190"/>
      <c r="S209" s="190"/>
      <c r="T209" s="190"/>
      <c r="U209" s="190"/>
      <c r="V209" s="190"/>
      <c r="W209" s="191"/>
      <c r="X209" s="12"/>
      <c r="Z209" s="12"/>
      <c r="AA209" s="12"/>
      <c r="AB209" s="12"/>
      <c r="AC209" s="12"/>
      <c r="AD209" s="12"/>
      <c r="AE209" s="12"/>
      <c r="AF209" s="12"/>
      <c r="AG209" s="12"/>
    </row>
    <row r="210" spans="1:33" s="3" customFormat="1" ht="6"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1"/>
      <c r="Z210" s="1"/>
      <c r="AA210" s="1"/>
      <c r="AB210" s="1"/>
      <c r="AC210" s="1"/>
      <c r="AD210" s="1"/>
      <c r="AE210" s="1"/>
      <c r="AF210" s="1"/>
      <c r="AG210" s="1"/>
    </row>
    <row r="211" spans="1:33" s="3" customFormat="1" ht="13.5" customHeight="1">
      <c r="A211" s="192" t="s">
        <v>24</v>
      </c>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4"/>
      <c r="X211" s="1"/>
      <c r="Z211" s="1"/>
      <c r="AA211" s="1"/>
      <c r="AB211" s="1"/>
      <c r="AC211" s="1"/>
      <c r="AD211" s="1"/>
      <c r="AE211" s="1"/>
      <c r="AF211" s="1"/>
      <c r="AG211" s="1"/>
    </row>
    <row r="212" spans="1:33" s="3" customFormat="1" ht="4.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1"/>
      <c r="X212" s="1"/>
      <c r="Z212" s="1"/>
      <c r="AA212" s="1"/>
      <c r="AB212" s="1"/>
      <c r="AC212" s="1"/>
      <c r="AD212" s="1"/>
      <c r="AE212" s="1"/>
      <c r="AF212" s="1"/>
      <c r="AG212" s="1"/>
    </row>
    <row r="213" spans="1:33" s="3" customFormat="1" ht="30" customHeight="1">
      <c r="A213" s="163" t="s">
        <v>25</v>
      </c>
      <c r="B213" s="163"/>
      <c r="C213" s="188" t="s">
        <v>1158</v>
      </c>
      <c r="D213" s="188"/>
      <c r="E213" s="188"/>
      <c r="F213" s="188"/>
      <c r="G213" s="188"/>
      <c r="H213" s="188"/>
      <c r="I213" s="188"/>
      <c r="J213" s="188"/>
      <c r="K213" s="188"/>
      <c r="L213" s="188"/>
      <c r="M213" s="188"/>
      <c r="N213" s="188"/>
      <c r="O213" s="188"/>
      <c r="P213" s="188"/>
      <c r="Q213" s="188"/>
      <c r="R213" s="188"/>
      <c r="S213" s="188"/>
      <c r="T213" s="188"/>
      <c r="U213" s="188"/>
      <c r="V213" s="188"/>
      <c r="W213" s="188"/>
      <c r="X213" s="1"/>
      <c r="Z213" s="1"/>
      <c r="AA213" s="1"/>
      <c r="AB213" s="1"/>
      <c r="AC213" s="1"/>
      <c r="AD213" s="1"/>
      <c r="AE213" s="1"/>
      <c r="AF213" s="1"/>
      <c r="AG213" s="1"/>
    </row>
    <row r="214" spans="1:33" s="3" customFormat="1" ht="3.75" customHeight="1">
      <c r="A214" s="14"/>
      <c r="B214" s="10"/>
      <c r="C214" s="10"/>
      <c r="D214" s="10"/>
      <c r="E214" s="10"/>
      <c r="F214" s="10"/>
      <c r="I214" s="10"/>
      <c r="J214" s="10"/>
      <c r="K214" s="10"/>
      <c r="L214" s="10"/>
      <c r="M214" s="10"/>
      <c r="N214" s="10"/>
      <c r="O214" s="10"/>
      <c r="P214" s="10"/>
      <c r="Q214" s="10"/>
      <c r="R214" s="10"/>
      <c r="S214" s="10"/>
      <c r="T214" s="10"/>
      <c r="U214" s="10"/>
      <c r="V214" s="10"/>
      <c r="W214" s="11"/>
      <c r="X214" s="1"/>
      <c r="Z214" s="1"/>
      <c r="AA214" s="1"/>
      <c r="AB214" s="1"/>
      <c r="AC214" s="1"/>
      <c r="AD214" s="1"/>
      <c r="AE214" s="1"/>
      <c r="AF214" s="1"/>
      <c r="AG214" s="1"/>
    </row>
    <row r="215" spans="1:33" s="3" customFormat="1" ht="27" customHeight="1">
      <c r="A215" s="164" t="s">
        <v>26</v>
      </c>
      <c r="B215" s="166"/>
      <c r="C215" s="93" t="s">
        <v>877</v>
      </c>
      <c r="D215" s="10"/>
      <c r="E215" s="163" t="s">
        <v>27</v>
      </c>
      <c r="F215" s="163"/>
      <c r="G215" s="187" t="s">
        <v>890</v>
      </c>
      <c r="H215" s="187"/>
      <c r="I215" s="187"/>
      <c r="J215" s="187"/>
      <c r="K215" s="10"/>
      <c r="L215" s="10"/>
      <c r="M215" s="163" t="s">
        <v>28</v>
      </c>
      <c r="N215" s="163"/>
      <c r="O215" s="163"/>
      <c r="P215" s="163"/>
      <c r="Q215" s="187" t="s">
        <v>1159</v>
      </c>
      <c r="R215" s="187"/>
      <c r="S215" s="187"/>
      <c r="T215" s="187"/>
      <c r="U215" s="187"/>
      <c r="V215" s="187"/>
      <c r="W215" s="187"/>
      <c r="X215" s="1"/>
      <c r="Z215" s="1"/>
      <c r="AA215" s="1"/>
      <c r="AB215" s="1"/>
      <c r="AC215" s="1"/>
      <c r="AD215" s="1"/>
      <c r="AE215" s="1"/>
      <c r="AF215" s="1"/>
      <c r="AG215" s="1"/>
    </row>
    <row r="216" spans="1:33" s="3" customFormat="1" ht="5.25" customHeight="1">
      <c r="A216" s="14"/>
      <c r="B216" s="10"/>
      <c r="C216" s="10"/>
      <c r="D216" s="10"/>
      <c r="E216" s="10"/>
      <c r="F216" s="10"/>
      <c r="I216" s="10"/>
      <c r="J216" s="10"/>
      <c r="K216" s="10"/>
      <c r="L216" s="10"/>
      <c r="M216" s="10"/>
      <c r="N216" s="10"/>
      <c r="O216" s="10"/>
      <c r="P216" s="10"/>
      <c r="Q216" s="10"/>
      <c r="R216" s="10"/>
      <c r="S216" s="10"/>
      <c r="T216" s="10"/>
      <c r="U216" s="10"/>
      <c r="V216" s="10"/>
      <c r="W216" s="11"/>
      <c r="X216" s="1"/>
      <c r="Z216" s="1"/>
      <c r="AA216" s="1"/>
      <c r="AB216" s="1"/>
      <c r="AC216" s="1"/>
      <c r="AD216" s="1"/>
      <c r="AE216" s="1"/>
      <c r="AF216" s="1"/>
      <c r="AG216" s="1"/>
    </row>
    <row r="217" spans="1:33" s="3" customFormat="1" ht="27" customHeight="1">
      <c r="A217" s="164" t="s">
        <v>29</v>
      </c>
      <c r="B217" s="166"/>
      <c r="C217" s="16" t="s">
        <v>878</v>
      </c>
      <c r="D217" s="10"/>
      <c r="E217" s="164" t="s">
        <v>30</v>
      </c>
      <c r="F217" s="166"/>
      <c r="G217" s="187" t="s">
        <v>880</v>
      </c>
      <c r="H217" s="187"/>
      <c r="I217" s="187"/>
      <c r="J217" s="187"/>
      <c r="K217" s="10"/>
      <c r="L217" s="10"/>
      <c r="M217" s="163" t="s">
        <v>31</v>
      </c>
      <c r="N217" s="163"/>
      <c r="O217" s="163"/>
      <c r="P217" s="163"/>
      <c r="Q217" s="187" t="s">
        <v>882</v>
      </c>
      <c r="R217" s="187"/>
      <c r="S217" s="187"/>
      <c r="T217" s="187"/>
      <c r="U217" s="187"/>
      <c r="V217" s="187"/>
      <c r="W217" s="187"/>
      <c r="X217" s="1"/>
      <c r="Z217" s="1"/>
      <c r="AA217" s="1"/>
      <c r="AB217" s="1"/>
      <c r="AC217" s="1"/>
      <c r="AD217" s="1"/>
      <c r="AE217" s="1"/>
      <c r="AF217" s="1"/>
      <c r="AG217" s="1"/>
    </row>
    <row r="218" spans="1:33" s="3" customFormat="1" ht="5.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7"/>
      <c r="X218" s="1"/>
      <c r="Z218" s="1"/>
      <c r="AA218" s="1"/>
      <c r="AB218" s="1"/>
      <c r="AC218" s="1"/>
      <c r="AD218" s="1"/>
      <c r="AE218" s="1"/>
      <c r="AF218" s="1"/>
      <c r="AG218" s="1"/>
    </row>
    <row r="219" spans="1:33" s="3" customFormat="1" ht="15.75" customHeight="1">
      <c r="C219" s="163" t="s">
        <v>32</v>
      </c>
      <c r="D219" s="163"/>
      <c r="E219" s="163"/>
      <c r="F219" s="163"/>
      <c r="H219" s="10"/>
      <c r="I219" s="10"/>
      <c r="J219" s="10"/>
      <c r="O219" s="163" t="s">
        <v>33</v>
      </c>
      <c r="P219" s="163"/>
      <c r="Q219" s="163"/>
      <c r="R219" s="163"/>
      <c r="S219" s="163"/>
      <c r="T219" s="163"/>
      <c r="U219" s="163"/>
      <c r="V219" s="163"/>
      <c r="W219" s="11"/>
      <c r="X219" s="1"/>
      <c r="Z219" s="1"/>
      <c r="AA219" s="1"/>
      <c r="AB219" s="1"/>
      <c r="AC219" s="1"/>
      <c r="AD219" s="1"/>
      <c r="AE219" s="1"/>
      <c r="AF219" s="1"/>
      <c r="AG219" s="1"/>
    </row>
    <row r="220" spans="1:33" s="3" customFormat="1" ht="24.75" customHeight="1">
      <c r="A220" s="10"/>
      <c r="B220" s="10"/>
      <c r="C220" s="18">
        <v>1</v>
      </c>
      <c r="D220" s="10"/>
      <c r="E220" s="183">
        <v>2024</v>
      </c>
      <c r="F220" s="183"/>
      <c r="H220" s="10"/>
      <c r="I220" s="10"/>
      <c r="J220" s="10"/>
      <c r="O220" s="184">
        <v>8</v>
      </c>
      <c r="P220" s="184"/>
      <c r="Q220" s="184"/>
      <c r="R220" s="184"/>
      <c r="S220" s="184"/>
      <c r="T220" s="184"/>
      <c r="U220" s="184"/>
      <c r="V220" s="184"/>
      <c r="X220" s="1"/>
      <c r="Z220" s="1"/>
      <c r="AA220" s="1"/>
      <c r="AB220" s="1"/>
      <c r="AC220" s="1"/>
      <c r="AD220" s="1"/>
      <c r="AE220" s="1"/>
      <c r="AF220" s="1"/>
      <c r="AG220" s="1"/>
    </row>
    <row r="221" spans="1:33" s="19" customFormat="1" ht="12" customHeight="1">
      <c r="C221" s="20" t="s">
        <v>34</v>
      </c>
      <c r="D221" s="21"/>
      <c r="E221" s="185" t="s">
        <v>35</v>
      </c>
      <c r="F221" s="185"/>
      <c r="G221" s="21"/>
      <c r="I221" s="21"/>
      <c r="J221" s="21"/>
      <c r="K221" s="21"/>
      <c r="L221" s="21"/>
      <c r="M221" s="21"/>
      <c r="N221" s="21"/>
      <c r="O221" s="20"/>
      <c r="P221" s="20"/>
      <c r="Q221" s="20"/>
      <c r="R221" s="20"/>
      <c r="S221" s="20"/>
      <c r="T221" s="20"/>
      <c r="U221" s="20"/>
      <c r="V221" s="20"/>
      <c r="W221" s="22"/>
      <c r="X221" s="23"/>
      <c r="Z221" s="23"/>
      <c r="AA221" s="23"/>
      <c r="AB221" s="23"/>
      <c r="AC221" s="23"/>
      <c r="AD221" s="23"/>
      <c r="AE221" s="23"/>
      <c r="AF221" s="23"/>
      <c r="AG221" s="23"/>
    </row>
    <row r="222" spans="1:33" s="3" customFormat="1" ht="3"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1"/>
      <c r="X222" s="1"/>
      <c r="Z222" s="1"/>
      <c r="AA222" s="1"/>
      <c r="AB222" s="1"/>
      <c r="AC222" s="1"/>
      <c r="AD222" s="1"/>
      <c r="AE222" s="1"/>
      <c r="AF222" s="1"/>
      <c r="AG222" s="1"/>
    </row>
    <row r="223" spans="1:33" s="3" customFormat="1" ht="20.25" customHeight="1">
      <c r="A223" s="186" t="s">
        <v>36</v>
      </c>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
      <c r="Z223" s="1"/>
      <c r="AA223" s="1"/>
      <c r="AB223" s="1"/>
      <c r="AC223" s="1"/>
      <c r="AD223" s="1"/>
      <c r="AE223" s="1"/>
      <c r="AF223" s="1"/>
      <c r="AG223" s="1"/>
    </row>
    <row r="224" spans="1:33" s="3" customFormat="1" ht="15.75" customHeight="1">
      <c r="A224" s="171" t="s">
        <v>37</v>
      </c>
      <c r="B224" s="172"/>
      <c r="C224" s="163" t="s">
        <v>25</v>
      </c>
      <c r="D224" s="163"/>
      <c r="E224" s="175" t="s">
        <v>38</v>
      </c>
      <c r="F224" s="164" t="s">
        <v>39</v>
      </c>
      <c r="G224" s="165"/>
      <c r="H224" s="165"/>
      <c r="I224" s="165"/>
      <c r="J224" s="165"/>
      <c r="K224" s="165"/>
      <c r="L224" s="165"/>
      <c r="M224" s="165"/>
      <c r="N224" s="165"/>
      <c r="O224" s="165"/>
      <c r="P224" s="165"/>
      <c r="Q224" s="165"/>
      <c r="R224" s="165"/>
      <c r="S224" s="165"/>
      <c r="T224" s="166"/>
      <c r="U224" s="76"/>
      <c r="V224" s="177" t="s">
        <v>40</v>
      </c>
      <c r="W224" s="163" t="s">
        <v>41</v>
      </c>
      <c r="X224" s="1"/>
      <c r="Z224" s="1"/>
      <c r="AA224" s="1"/>
      <c r="AB224" s="1"/>
      <c r="AC224" s="1"/>
      <c r="AD224" s="1"/>
      <c r="AE224" s="1"/>
      <c r="AF224" s="1"/>
      <c r="AG224" s="1"/>
    </row>
    <row r="225" spans="1:33" ht="18.75" customHeight="1">
      <c r="A225" s="173"/>
      <c r="B225" s="174"/>
      <c r="C225" s="163"/>
      <c r="D225" s="163"/>
      <c r="E225" s="176"/>
      <c r="F225" s="179" t="s">
        <v>42</v>
      </c>
      <c r="G225" s="180"/>
      <c r="H225" s="181"/>
      <c r="I225" s="25" t="s">
        <v>43</v>
      </c>
      <c r="J225" s="25" t="s">
        <v>44</v>
      </c>
      <c r="K225" s="25" t="s">
        <v>45</v>
      </c>
      <c r="L225" s="25" t="s">
        <v>46</v>
      </c>
      <c r="M225" s="25" t="s">
        <v>47</v>
      </c>
      <c r="N225" s="25" t="s">
        <v>48</v>
      </c>
      <c r="O225" s="25" t="s">
        <v>49</v>
      </c>
      <c r="P225" s="25" t="s">
        <v>50</v>
      </c>
      <c r="Q225" s="25" t="s">
        <v>51</v>
      </c>
      <c r="R225" s="25" t="s">
        <v>52</v>
      </c>
      <c r="S225" s="25" t="s">
        <v>53</v>
      </c>
      <c r="T225" s="25" t="s">
        <v>54</v>
      </c>
      <c r="U225" s="26"/>
      <c r="V225" s="178"/>
      <c r="W225" s="163"/>
    </row>
    <row r="226" spans="1:33" ht="29.25" customHeight="1">
      <c r="A226" s="167" t="s">
        <v>55</v>
      </c>
      <c r="B226" s="167"/>
      <c r="C226" s="182" t="s">
        <v>1157</v>
      </c>
      <c r="D226" s="182"/>
      <c r="E226" s="27" t="s">
        <v>1160</v>
      </c>
      <c r="F226" s="149" t="s">
        <v>56</v>
      </c>
      <c r="G226" s="150"/>
      <c r="H226" s="151"/>
      <c r="I226" s="80">
        <f>+I267+I269+I271+I273</f>
        <v>0</v>
      </c>
      <c r="J226" s="80">
        <f t="shared" ref="J226:T226" si="12">+J267+J269+J271+J273</f>
        <v>1</v>
      </c>
      <c r="K226" s="80">
        <f t="shared" si="12"/>
        <v>1</v>
      </c>
      <c r="L226" s="80">
        <f t="shared" si="12"/>
        <v>0</v>
      </c>
      <c r="M226" s="80">
        <f t="shared" si="12"/>
        <v>1</v>
      </c>
      <c r="N226" s="80">
        <f t="shared" si="12"/>
        <v>2</v>
      </c>
      <c r="O226" s="80">
        <f t="shared" si="12"/>
        <v>1</v>
      </c>
      <c r="P226" s="80">
        <f t="shared" si="12"/>
        <v>2</v>
      </c>
      <c r="Q226" s="80">
        <f t="shared" si="12"/>
        <v>0</v>
      </c>
      <c r="R226" s="80">
        <f t="shared" si="12"/>
        <v>0</v>
      </c>
      <c r="S226" s="80">
        <f t="shared" si="12"/>
        <v>0</v>
      </c>
      <c r="T226" s="80">
        <f t="shared" si="12"/>
        <v>0</v>
      </c>
      <c r="U226" s="30"/>
      <c r="V226" s="77">
        <f>IF(SUM(I226:T226)=0,"",SUM(I226:T226))</f>
        <v>8</v>
      </c>
      <c r="W226" s="142">
        <f>IF(ISERROR(V231/V226)=TRUE,"",(V231/V226))</f>
        <v>1</v>
      </c>
      <c r="Y226" s="1"/>
    </row>
    <row r="227" spans="1:33" ht="30" customHeight="1">
      <c r="A227" s="167" t="s">
        <v>57</v>
      </c>
      <c r="B227" s="167"/>
      <c r="C227" s="182"/>
      <c r="D227" s="182"/>
      <c r="E227" s="27"/>
      <c r="F227" s="149" t="s">
        <v>58</v>
      </c>
      <c r="G227" s="150"/>
      <c r="H227" s="151"/>
      <c r="I227" s="29"/>
      <c r="J227" s="29"/>
      <c r="K227" s="29"/>
      <c r="L227" s="29"/>
      <c r="M227" s="29"/>
      <c r="N227" s="29"/>
      <c r="O227" s="29"/>
      <c r="P227" s="29"/>
      <c r="Q227" s="29"/>
      <c r="R227" s="29"/>
      <c r="S227" s="29"/>
      <c r="T227" s="29"/>
      <c r="U227" s="29"/>
      <c r="V227" s="77" t="str">
        <f>IF(SUM(I227:T227)=0,"",SUM(I227:T227))</f>
        <v/>
      </c>
      <c r="W227" s="142"/>
      <c r="Y227" s="1"/>
      <c r="AA227" s="3"/>
    </row>
    <row r="228" spans="1:33" ht="17.25" customHeight="1">
      <c r="A228" s="170" t="s">
        <v>59</v>
      </c>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row>
    <row r="229" spans="1:33" s="3" customFormat="1" ht="15.75" customHeight="1">
      <c r="A229" s="171" t="s">
        <v>37</v>
      </c>
      <c r="B229" s="172"/>
      <c r="C229" s="163" t="s">
        <v>25</v>
      </c>
      <c r="D229" s="163"/>
      <c r="E229" s="175" t="s">
        <v>38</v>
      </c>
      <c r="F229" s="164" t="s">
        <v>39</v>
      </c>
      <c r="G229" s="165"/>
      <c r="H229" s="165"/>
      <c r="I229" s="165"/>
      <c r="J229" s="165"/>
      <c r="K229" s="165"/>
      <c r="L229" s="165"/>
      <c r="M229" s="165"/>
      <c r="N229" s="165"/>
      <c r="O229" s="165"/>
      <c r="P229" s="165"/>
      <c r="Q229" s="165"/>
      <c r="R229" s="165"/>
      <c r="S229" s="165"/>
      <c r="T229" s="166"/>
      <c r="U229" s="24"/>
      <c r="V229" s="177" t="s">
        <v>40</v>
      </c>
      <c r="W229" s="163" t="s">
        <v>60</v>
      </c>
      <c r="X229" s="1"/>
      <c r="Z229" s="1"/>
      <c r="AA229" s="1"/>
      <c r="AB229" s="1"/>
      <c r="AC229" s="1"/>
      <c r="AD229" s="1"/>
      <c r="AE229" s="1"/>
      <c r="AF229" s="1"/>
      <c r="AG229" s="1"/>
    </row>
    <row r="230" spans="1:33" ht="18.75" customHeight="1">
      <c r="A230" s="173"/>
      <c r="B230" s="174"/>
      <c r="C230" s="163"/>
      <c r="D230" s="163"/>
      <c r="E230" s="176"/>
      <c r="F230" s="179" t="s">
        <v>59</v>
      </c>
      <c r="G230" s="180"/>
      <c r="H230" s="181"/>
      <c r="I230" s="25" t="s">
        <v>43</v>
      </c>
      <c r="J230" s="25" t="s">
        <v>44</v>
      </c>
      <c r="K230" s="25" t="s">
        <v>45</v>
      </c>
      <c r="L230" s="25" t="s">
        <v>46</v>
      </c>
      <c r="M230" s="25" t="s">
        <v>47</v>
      </c>
      <c r="N230" s="25" t="s">
        <v>48</v>
      </c>
      <c r="O230" s="25" t="s">
        <v>49</v>
      </c>
      <c r="P230" s="25" t="s">
        <v>50</v>
      </c>
      <c r="Q230" s="25" t="s">
        <v>51</v>
      </c>
      <c r="R230" s="25" t="s">
        <v>52</v>
      </c>
      <c r="S230" s="25" t="s">
        <v>53</v>
      </c>
      <c r="T230" s="25" t="s">
        <v>54</v>
      </c>
      <c r="U230" s="26"/>
      <c r="V230" s="178"/>
      <c r="W230" s="163"/>
    </row>
    <row r="231" spans="1:33" ht="29.25" customHeight="1">
      <c r="A231" s="167" t="s">
        <v>55</v>
      </c>
      <c r="B231" s="167"/>
      <c r="C231" s="168" t="str">
        <f>IF(C226=0,"",C226)</f>
        <v>El municipio cuenta con planes de contingencia y cobertura de servicios de emergencia</v>
      </c>
      <c r="D231" s="169"/>
      <c r="E231" s="79" t="str">
        <f>IF(E226=0,"",E226)</f>
        <v>Pan de contingencia y cobertura de servicios de emergencias.</v>
      </c>
      <c r="F231" s="149" t="s">
        <v>61</v>
      </c>
      <c r="G231" s="150"/>
      <c r="H231" s="151"/>
      <c r="I231" s="80">
        <f>+I268+I270+I272+I274</f>
        <v>0</v>
      </c>
      <c r="J231" s="80">
        <f t="shared" ref="J231:T231" si="13">+J268+J270+J272+J274</f>
        <v>1</v>
      </c>
      <c r="K231" s="80">
        <f t="shared" si="13"/>
        <v>1</v>
      </c>
      <c r="L231" s="80">
        <f t="shared" si="13"/>
        <v>0</v>
      </c>
      <c r="M231" s="80">
        <f t="shared" si="13"/>
        <v>1</v>
      </c>
      <c r="N231" s="80">
        <f t="shared" si="13"/>
        <v>2</v>
      </c>
      <c r="O231" s="80">
        <f t="shared" si="13"/>
        <v>1</v>
      </c>
      <c r="P231" s="80">
        <f t="shared" si="13"/>
        <v>2</v>
      </c>
      <c r="Q231" s="80">
        <f t="shared" si="13"/>
        <v>0</v>
      </c>
      <c r="R231" s="80">
        <f t="shared" si="13"/>
        <v>0</v>
      </c>
      <c r="S231" s="80">
        <f t="shared" si="13"/>
        <v>0</v>
      </c>
      <c r="T231" s="80">
        <f t="shared" si="13"/>
        <v>0</v>
      </c>
      <c r="U231" s="30"/>
      <c r="V231" s="77">
        <f>IF(SUM(I231:T231)=0,"",SUM(I231:T231))</f>
        <v>8</v>
      </c>
      <c r="W231" s="142">
        <f>IF(ISERROR(V231/V226)=TRUE,"",(V231/V226))</f>
        <v>1</v>
      </c>
      <c r="Y231" s="1"/>
    </row>
    <row r="232" spans="1:33" ht="30" customHeight="1">
      <c r="A232" s="167" t="s">
        <v>57</v>
      </c>
      <c r="B232" s="167"/>
      <c r="C232" s="168" t="str">
        <f>IF(C227=0,"",C227)</f>
        <v/>
      </c>
      <c r="D232" s="169"/>
      <c r="E232" s="79" t="str">
        <f>IF(E227=0,"",E227)</f>
        <v/>
      </c>
      <c r="F232" s="149" t="s">
        <v>62</v>
      </c>
      <c r="G232" s="150"/>
      <c r="H232" s="151"/>
      <c r="I232" s="28"/>
      <c r="J232" s="29"/>
      <c r="K232" s="29"/>
      <c r="L232" s="29"/>
      <c r="M232" s="29"/>
      <c r="N232" s="29"/>
      <c r="O232" s="29"/>
      <c r="P232" s="29"/>
      <c r="Q232" s="29"/>
      <c r="R232" s="29"/>
      <c r="S232" s="29"/>
      <c r="T232" s="29"/>
      <c r="U232" s="29"/>
      <c r="V232" s="77" t="str">
        <f>IF(SUM(I232:T232)=0,"",SUM(I232:T232))</f>
        <v/>
      </c>
      <c r="W232" s="142"/>
      <c r="Y232" s="1"/>
      <c r="AA232" s="3"/>
    </row>
    <row r="233" spans="1:33" ht="5.25" customHeight="1">
      <c r="A233" s="31"/>
      <c r="B233" s="31"/>
      <c r="C233" s="31"/>
      <c r="D233" s="32"/>
      <c r="E233" s="32"/>
      <c r="F233" s="33"/>
      <c r="G233" s="33"/>
      <c r="H233" s="33"/>
      <c r="I233" s="32"/>
      <c r="J233" s="34"/>
      <c r="K233" s="34"/>
      <c r="L233" s="34"/>
      <c r="M233" s="34"/>
      <c r="N233" s="34"/>
      <c r="O233" s="34"/>
      <c r="P233" s="34"/>
      <c r="Q233" s="34"/>
      <c r="R233" s="34"/>
      <c r="S233" s="34"/>
      <c r="T233" s="34"/>
      <c r="U233" s="34"/>
      <c r="V233" s="35"/>
      <c r="W233" s="36"/>
    </row>
    <row r="234" spans="1:33" ht="16.5" customHeight="1">
      <c r="A234" s="152" t="s">
        <v>63</v>
      </c>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38">
        <f>IF(ISERROR(V231/V226)=TRUE,"",(V231/V226))</f>
        <v>1</v>
      </c>
    </row>
    <row r="235" spans="1:33" ht="6.7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9"/>
    </row>
    <row r="236" spans="1:33" s="3" customFormat="1" ht="33" customHeight="1">
      <c r="A236" s="153" t="s">
        <v>64</v>
      </c>
      <c r="B236" s="154"/>
      <c r="C236" s="154"/>
      <c r="D236" s="154"/>
      <c r="E236" s="154"/>
      <c r="F236" s="155"/>
      <c r="G236" s="156"/>
      <c r="H236" s="156"/>
      <c r="I236" s="156"/>
      <c r="J236" s="156"/>
      <c r="K236" s="156"/>
      <c r="L236" s="156"/>
      <c r="M236" s="156"/>
      <c r="N236" s="156"/>
      <c r="O236" s="156"/>
      <c r="P236" s="156"/>
      <c r="Q236" s="156"/>
      <c r="R236" s="156"/>
      <c r="S236" s="156"/>
      <c r="T236" s="156"/>
      <c r="U236" s="156"/>
      <c r="V236" s="156"/>
      <c r="W236" s="157"/>
      <c r="X236" s="1"/>
      <c r="Z236" s="1"/>
      <c r="AA236" s="1"/>
      <c r="AB236" s="1"/>
      <c r="AC236" s="1"/>
      <c r="AD236" s="1"/>
      <c r="AE236" s="1"/>
      <c r="AF236" s="1"/>
      <c r="AG236" s="1"/>
    </row>
    <row r="237" spans="1:33" s="3" customFormat="1" ht="3.7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1"/>
      <c r="Z237" s="1"/>
      <c r="AA237" s="1"/>
      <c r="AB237" s="1"/>
      <c r="AC237" s="1"/>
      <c r="AD237" s="1"/>
      <c r="AE237" s="1"/>
      <c r="AF237" s="1"/>
      <c r="AG237" s="1"/>
    </row>
    <row r="238" spans="1:33" ht="3.75" customHeight="1">
      <c r="A238" s="50"/>
      <c r="B238" s="50"/>
      <c r="C238" s="51"/>
      <c r="D238" s="51"/>
      <c r="E238" s="51"/>
      <c r="F238" s="51"/>
      <c r="G238" s="52"/>
      <c r="H238" s="52"/>
      <c r="I238" s="53"/>
      <c r="J238" s="53"/>
      <c r="K238" s="53"/>
      <c r="L238" s="53"/>
      <c r="M238" s="53"/>
      <c r="N238" s="53"/>
      <c r="O238" s="53"/>
      <c r="P238" s="53"/>
      <c r="Q238" s="53"/>
      <c r="R238" s="53"/>
      <c r="S238" s="53"/>
      <c r="T238" s="53"/>
      <c r="U238" s="53"/>
      <c r="V238" s="54"/>
      <c r="W238" s="54"/>
    </row>
    <row r="239" spans="1:33" ht="26.25" customHeight="1">
      <c r="A239" s="158" t="s">
        <v>72</v>
      </c>
      <c r="B239" s="159"/>
      <c r="C239" s="159"/>
      <c r="D239" s="159"/>
      <c r="E239" s="159"/>
      <c r="F239" s="159"/>
      <c r="G239" s="159"/>
      <c r="H239" s="159"/>
      <c r="I239" s="159"/>
      <c r="J239" s="159"/>
      <c r="K239" s="159"/>
      <c r="L239" s="159"/>
      <c r="M239" s="159"/>
      <c r="N239" s="159"/>
      <c r="O239" s="159"/>
      <c r="P239" s="159"/>
      <c r="Q239" s="159"/>
      <c r="R239" s="159"/>
      <c r="S239" s="159"/>
      <c r="T239" s="159"/>
      <c r="U239" s="159"/>
      <c r="V239" s="159"/>
      <c r="W239" s="160"/>
    </row>
    <row r="240" spans="1:33" ht="4.5" customHeight="1">
      <c r="C240" s="3"/>
      <c r="D240" s="3"/>
      <c r="E240" s="3"/>
      <c r="F240" s="3"/>
      <c r="G240" s="3"/>
      <c r="H240" s="3"/>
      <c r="I240" s="3"/>
    </row>
    <row r="241" spans="1:23" ht="19.5" customHeight="1">
      <c r="A241" s="161" t="s">
        <v>73</v>
      </c>
      <c r="B241" s="163" t="s">
        <v>74</v>
      </c>
      <c r="C241" s="163"/>
      <c r="D241" s="163"/>
      <c r="E241" s="163" t="s">
        <v>38</v>
      </c>
      <c r="F241" s="164" t="s">
        <v>75</v>
      </c>
      <c r="G241" s="165"/>
      <c r="H241" s="165"/>
      <c r="I241" s="165"/>
      <c r="J241" s="165"/>
      <c r="K241" s="165"/>
      <c r="L241" s="165"/>
      <c r="M241" s="165"/>
      <c r="N241" s="165"/>
      <c r="O241" s="165"/>
      <c r="P241" s="165"/>
      <c r="Q241" s="165"/>
      <c r="R241" s="165"/>
      <c r="S241" s="165"/>
      <c r="T241" s="166"/>
      <c r="U241" s="24"/>
      <c r="V241" s="163" t="s">
        <v>40</v>
      </c>
      <c r="W241" s="163" t="s">
        <v>76</v>
      </c>
    </row>
    <row r="242" spans="1:23" ht="25.5" customHeight="1">
      <c r="A242" s="162"/>
      <c r="B242" s="163"/>
      <c r="C242" s="163"/>
      <c r="D242" s="163"/>
      <c r="E242" s="163"/>
      <c r="F242" s="149" t="s">
        <v>77</v>
      </c>
      <c r="G242" s="150"/>
      <c r="H242" s="151"/>
      <c r="I242" s="55" t="s">
        <v>43</v>
      </c>
      <c r="J242" s="55" t="s">
        <v>44</v>
      </c>
      <c r="K242" s="55" t="s">
        <v>45</v>
      </c>
      <c r="L242" s="55" t="s">
        <v>46</v>
      </c>
      <c r="M242" s="55" t="s">
        <v>47</v>
      </c>
      <c r="N242" s="55" t="s">
        <v>48</v>
      </c>
      <c r="O242" s="55" t="s">
        <v>49</v>
      </c>
      <c r="P242" s="55" t="s">
        <v>50</v>
      </c>
      <c r="Q242" s="55" t="s">
        <v>51</v>
      </c>
      <c r="R242" s="55" t="s">
        <v>52</v>
      </c>
      <c r="S242" s="55" t="s">
        <v>53</v>
      </c>
      <c r="T242" s="55" t="s">
        <v>54</v>
      </c>
      <c r="U242" s="55"/>
      <c r="V242" s="163"/>
      <c r="W242" s="163"/>
    </row>
    <row r="243" spans="1:23" ht="18.75" customHeight="1">
      <c r="A243" s="221" t="s">
        <v>78</v>
      </c>
      <c r="B243" s="148">
        <v>1</v>
      </c>
      <c r="C243" s="134" t="s">
        <v>1161</v>
      </c>
      <c r="D243" s="135"/>
      <c r="E243" s="138" t="s">
        <v>1177</v>
      </c>
      <c r="F243" s="139" t="s">
        <v>42</v>
      </c>
      <c r="G243" s="140"/>
      <c r="H243" s="141"/>
      <c r="I243" s="56"/>
      <c r="J243" s="56"/>
      <c r="K243" s="56"/>
      <c r="L243" s="56"/>
      <c r="M243" s="56"/>
      <c r="N243" s="56">
        <v>1</v>
      </c>
      <c r="O243" s="56"/>
      <c r="P243" s="56"/>
      <c r="Q243" s="56"/>
      <c r="R243" s="56"/>
      <c r="S243" s="56"/>
      <c r="T243" s="56"/>
      <c r="U243" s="57"/>
      <c r="V243" s="78">
        <f t="shared" ref="V243:V254" si="14">SUM(I243:T243)</f>
        <v>1</v>
      </c>
      <c r="W243" s="142">
        <f>IF(V243=0,"-",V244/V243)</f>
        <v>1</v>
      </c>
    </row>
    <row r="244" spans="1:23" ht="18.75" customHeight="1">
      <c r="A244" s="222"/>
      <c r="B244" s="148"/>
      <c r="C244" s="136"/>
      <c r="D244" s="137"/>
      <c r="E244" s="138"/>
      <c r="F244" s="143" t="s">
        <v>59</v>
      </c>
      <c r="G244" s="144"/>
      <c r="H244" s="145"/>
      <c r="I244" s="58"/>
      <c r="J244" s="58"/>
      <c r="K244" s="58"/>
      <c r="L244" s="58"/>
      <c r="M244" s="58"/>
      <c r="N244" s="58">
        <v>1</v>
      </c>
      <c r="O244" s="58"/>
      <c r="P244" s="58"/>
      <c r="Q244" s="58"/>
      <c r="R244" s="58"/>
      <c r="S244" s="58"/>
      <c r="T244" s="58"/>
      <c r="U244" s="59"/>
      <c r="V244" s="78">
        <f t="shared" si="14"/>
        <v>1</v>
      </c>
      <c r="W244" s="142"/>
    </row>
    <row r="245" spans="1:23" ht="18.75" customHeight="1">
      <c r="A245" s="222"/>
      <c r="B245" s="148">
        <v>2</v>
      </c>
      <c r="C245" s="134" t="s">
        <v>1162</v>
      </c>
      <c r="D245" s="135"/>
      <c r="E245" s="138" t="s">
        <v>1178</v>
      </c>
      <c r="F245" s="139" t="s">
        <v>42</v>
      </c>
      <c r="G245" s="140"/>
      <c r="H245" s="141"/>
      <c r="I245" s="92">
        <v>1</v>
      </c>
      <c r="J245" s="92">
        <v>1</v>
      </c>
      <c r="K245" s="92">
        <v>1</v>
      </c>
      <c r="L245" s="92">
        <v>1</v>
      </c>
      <c r="M245" s="92">
        <v>1</v>
      </c>
      <c r="N245" s="92">
        <v>1</v>
      </c>
      <c r="O245" s="92">
        <v>1</v>
      </c>
      <c r="P245" s="92">
        <v>1</v>
      </c>
      <c r="Q245" s="92">
        <v>1</v>
      </c>
      <c r="R245" s="92">
        <v>1</v>
      </c>
      <c r="S245" s="92">
        <v>1</v>
      </c>
      <c r="T245" s="92">
        <v>1</v>
      </c>
      <c r="U245" s="91"/>
      <c r="V245" s="78">
        <f t="shared" si="14"/>
        <v>12</v>
      </c>
      <c r="W245" s="142">
        <f>IF(V245=0,"-",V246/V245)</f>
        <v>1</v>
      </c>
    </row>
    <row r="246" spans="1:23" ht="18.75" customHeight="1">
      <c r="A246" s="222"/>
      <c r="B246" s="148"/>
      <c r="C246" s="136"/>
      <c r="D246" s="137"/>
      <c r="E246" s="138"/>
      <c r="F246" s="143" t="s">
        <v>59</v>
      </c>
      <c r="G246" s="144"/>
      <c r="H246" s="145"/>
      <c r="I246" s="58">
        <v>1</v>
      </c>
      <c r="J246" s="58">
        <v>1</v>
      </c>
      <c r="K246" s="58">
        <v>1</v>
      </c>
      <c r="L246" s="58">
        <v>1</v>
      </c>
      <c r="M246" s="58">
        <v>1</v>
      </c>
      <c r="N246" s="58">
        <v>1</v>
      </c>
      <c r="O246" s="58">
        <v>1</v>
      </c>
      <c r="P246" s="58">
        <v>1</v>
      </c>
      <c r="Q246" s="58">
        <v>1</v>
      </c>
      <c r="R246" s="58">
        <v>1</v>
      </c>
      <c r="S246" s="58">
        <v>1</v>
      </c>
      <c r="T246" s="58">
        <v>1</v>
      </c>
      <c r="U246" s="59"/>
      <c r="V246" s="78">
        <f t="shared" si="14"/>
        <v>12</v>
      </c>
      <c r="W246" s="142"/>
    </row>
    <row r="247" spans="1:23" ht="18.75" customHeight="1">
      <c r="A247" s="222"/>
      <c r="B247" s="148">
        <v>3</v>
      </c>
      <c r="C247" s="134" t="s">
        <v>1163</v>
      </c>
      <c r="D247" s="135"/>
      <c r="E247" s="138" t="s">
        <v>1111</v>
      </c>
      <c r="F247" s="139" t="s">
        <v>42</v>
      </c>
      <c r="G247" s="140"/>
      <c r="H247" s="141"/>
      <c r="I247" s="92"/>
      <c r="J247" s="92"/>
      <c r="K247" s="92"/>
      <c r="L247" s="92">
        <v>1</v>
      </c>
      <c r="M247" s="92"/>
      <c r="N247" s="92"/>
      <c r="O247" s="92">
        <v>1</v>
      </c>
      <c r="P247" s="92"/>
      <c r="Q247" s="92"/>
      <c r="R247" s="92"/>
      <c r="S247" s="92">
        <v>1</v>
      </c>
      <c r="T247" s="92"/>
      <c r="U247" s="57"/>
      <c r="V247" s="78">
        <f t="shared" si="14"/>
        <v>3</v>
      </c>
      <c r="W247" s="142">
        <f>IF(V247=0,"-",V248/V247)</f>
        <v>0.66666666666666663</v>
      </c>
    </row>
    <row r="248" spans="1:23" ht="18.75" customHeight="1">
      <c r="A248" s="223"/>
      <c r="B248" s="148"/>
      <c r="C248" s="136"/>
      <c r="D248" s="137"/>
      <c r="E248" s="138"/>
      <c r="F248" s="143" t="s">
        <v>59</v>
      </c>
      <c r="G248" s="144"/>
      <c r="H248" s="145"/>
      <c r="I248" s="58"/>
      <c r="J248" s="58"/>
      <c r="K248" s="58"/>
      <c r="L248" s="58"/>
      <c r="M248" s="58"/>
      <c r="N248" s="58"/>
      <c r="O248" s="58">
        <v>1</v>
      </c>
      <c r="P248" s="58"/>
      <c r="Q248" s="58"/>
      <c r="R248" s="58"/>
      <c r="S248" s="58">
        <v>1</v>
      </c>
      <c r="T248" s="58"/>
      <c r="U248" s="59"/>
      <c r="V248" s="78">
        <f t="shared" si="14"/>
        <v>2</v>
      </c>
      <c r="W248" s="142"/>
    </row>
    <row r="249" spans="1:23" ht="18.75" customHeight="1">
      <c r="A249" s="221" t="s">
        <v>79</v>
      </c>
      <c r="B249" s="147">
        <v>1</v>
      </c>
      <c r="C249" s="134" t="s">
        <v>1164</v>
      </c>
      <c r="D249" s="135"/>
      <c r="E249" s="138" t="s">
        <v>1145</v>
      </c>
      <c r="F249" s="139" t="s">
        <v>42</v>
      </c>
      <c r="G249" s="140"/>
      <c r="H249" s="141"/>
      <c r="I249" s="56">
        <v>1</v>
      </c>
      <c r="J249" s="56">
        <v>1</v>
      </c>
      <c r="K249" s="56">
        <v>1</v>
      </c>
      <c r="L249" s="56">
        <v>1</v>
      </c>
      <c r="M249" s="56">
        <v>1</v>
      </c>
      <c r="N249" s="56">
        <v>1</v>
      </c>
      <c r="O249" s="56">
        <v>1</v>
      </c>
      <c r="P249" s="56">
        <v>1</v>
      </c>
      <c r="Q249" s="56">
        <v>1</v>
      </c>
      <c r="R249" s="56">
        <v>1</v>
      </c>
      <c r="S249" s="56">
        <v>1</v>
      </c>
      <c r="T249" s="56">
        <v>1</v>
      </c>
      <c r="U249" s="57"/>
      <c r="V249" s="78">
        <f t="shared" si="14"/>
        <v>12</v>
      </c>
      <c r="W249" s="142">
        <f>IF(V249=0,"-",V250/V249)</f>
        <v>1</v>
      </c>
    </row>
    <row r="250" spans="1:23" ht="18.75" customHeight="1">
      <c r="A250" s="222"/>
      <c r="B250" s="147"/>
      <c r="C250" s="136"/>
      <c r="D250" s="137"/>
      <c r="E250" s="138"/>
      <c r="F250" s="143" t="s">
        <v>59</v>
      </c>
      <c r="G250" s="144"/>
      <c r="H250" s="145"/>
      <c r="I250" s="58">
        <v>1</v>
      </c>
      <c r="J250" s="58">
        <v>1</v>
      </c>
      <c r="K250" s="58">
        <v>1</v>
      </c>
      <c r="L250" s="58">
        <v>1</v>
      </c>
      <c r="M250" s="58">
        <v>1</v>
      </c>
      <c r="N250" s="58">
        <v>1</v>
      </c>
      <c r="O250" s="58">
        <v>1</v>
      </c>
      <c r="P250" s="58">
        <v>1</v>
      </c>
      <c r="Q250" s="58">
        <v>1</v>
      </c>
      <c r="R250" s="58">
        <v>1</v>
      </c>
      <c r="S250" s="58">
        <v>1</v>
      </c>
      <c r="T250" s="58">
        <v>1</v>
      </c>
      <c r="U250" s="59"/>
      <c r="V250" s="78">
        <f t="shared" si="14"/>
        <v>12</v>
      </c>
      <c r="W250" s="142"/>
    </row>
    <row r="251" spans="1:23" ht="18.75" customHeight="1">
      <c r="A251" s="222"/>
      <c r="B251" s="147">
        <v>2</v>
      </c>
      <c r="C251" s="134" t="s">
        <v>1165</v>
      </c>
      <c r="D251" s="135"/>
      <c r="E251" s="138" t="s">
        <v>1179</v>
      </c>
      <c r="F251" s="139" t="s">
        <v>42</v>
      </c>
      <c r="G251" s="140"/>
      <c r="H251" s="141"/>
      <c r="I251" s="56"/>
      <c r="J251" s="56"/>
      <c r="K251" s="56"/>
      <c r="L251" s="56"/>
      <c r="M251" s="56"/>
      <c r="N251" s="56">
        <v>1</v>
      </c>
      <c r="O251" s="56"/>
      <c r="P251" s="56"/>
      <c r="Q251" s="56"/>
      <c r="R251" s="56"/>
      <c r="S251" s="56"/>
      <c r="T251" s="56"/>
      <c r="U251" s="57"/>
      <c r="V251" s="78">
        <f t="shared" si="14"/>
        <v>1</v>
      </c>
      <c r="W251" s="142">
        <f>IF(V251=0,"-",V252/V251)</f>
        <v>1</v>
      </c>
    </row>
    <row r="252" spans="1:23" ht="18.75" customHeight="1">
      <c r="A252" s="222"/>
      <c r="B252" s="147"/>
      <c r="C252" s="136"/>
      <c r="D252" s="137"/>
      <c r="E252" s="138"/>
      <c r="F252" s="143" t="s">
        <v>59</v>
      </c>
      <c r="G252" s="144"/>
      <c r="H252" s="145"/>
      <c r="I252" s="58"/>
      <c r="J252" s="58"/>
      <c r="K252" s="58"/>
      <c r="L252" s="58"/>
      <c r="M252" s="58"/>
      <c r="N252" s="58">
        <v>1</v>
      </c>
      <c r="O252" s="58"/>
      <c r="P252" s="58"/>
      <c r="Q252" s="58"/>
      <c r="R252" s="58"/>
      <c r="S252" s="58"/>
      <c r="T252" s="58"/>
      <c r="U252" s="59"/>
      <c r="V252" s="78">
        <f t="shared" si="14"/>
        <v>1</v>
      </c>
      <c r="W252" s="142"/>
    </row>
    <row r="253" spans="1:23" ht="18.75" customHeight="1">
      <c r="A253" s="222"/>
      <c r="B253" s="147">
        <v>3</v>
      </c>
      <c r="C253" s="134" t="s">
        <v>1166</v>
      </c>
      <c r="D253" s="135"/>
      <c r="E253" s="138" t="s">
        <v>1180</v>
      </c>
      <c r="F253" s="139" t="s">
        <v>42</v>
      </c>
      <c r="G253" s="140"/>
      <c r="H253" s="141"/>
      <c r="I253" s="56">
        <v>1</v>
      </c>
      <c r="J253" s="56">
        <v>1</v>
      </c>
      <c r="K253" s="56">
        <v>1</v>
      </c>
      <c r="L253" s="56">
        <v>1</v>
      </c>
      <c r="M253" s="56">
        <v>1</v>
      </c>
      <c r="N253" s="56">
        <v>1</v>
      </c>
      <c r="O253" s="56">
        <v>1</v>
      </c>
      <c r="P253" s="56">
        <v>1</v>
      </c>
      <c r="Q253" s="56">
        <v>1</v>
      </c>
      <c r="R253" s="56">
        <v>1</v>
      </c>
      <c r="S253" s="56">
        <v>1</v>
      </c>
      <c r="T253" s="56">
        <v>1</v>
      </c>
      <c r="U253" s="57"/>
      <c r="V253" s="78">
        <f t="shared" si="14"/>
        <v>12</v>
      </c>
      <c r="W253" s="142">
        <f>IF(V253=0,"-",V254/V253)</f>
        <v>1</v>
      </c>
    </row>
    <row r="254" spans="1:23" ht="18.75" customHeight="1">
      <c r="A254" s="222"/>
      <c r="B254" s="147"/>
      <c r="C254" s="136"/>
      <c r="D254" s="137"/>
      <c r="E254" s="138"/>
      <c r="F254" s="143" t="s">
        <v>59</v>
      </c>
      <c r="G254" s="144"/>
      <c r="H254" s="145"/>
      <c r="I254" s="58">
        <v>1</v>
      </c>
      <c r="J254" s="58">
        <v>1</v>
      </c>
      <c r="K254" s="58">
        <v>1</v>
      </c>
      <c r="L254" s="58">
        <v>1</v>
      </c>
      <c r="M254" s="58">
        <v>1</v>
      </c>
      <c r="N254" s="58">
        <v>1</v>
      </c>
      <c r="O254" s="58">
        <v>1</v>
      </c>
      <c r="P254" s="58">
        <v>1</v>
      </c>
      <c r="Q254" s="58">
        <v>1</v>
      </c>
      <c r="R254" s="58">
        <v>1</v>
      </c>
      <c r="S254" s="58">
        <v>1</v>
      </c>
      <c r="T254" s="58">
        <v>1</v>
      </c>
      <c r="U254" s="59"/>
      <c r="V254" s="78">
        <f t="shared" si="14"/>
        <v>12</v>
      </c>
      <c r="W254" s="142"/>
    </row>
    <row r="255" spans="1:23" ht="18.75" customHeight="1">
      <c r="A255" s="222"/>
      <c r="B255" s="147">
        <v>4</v>
      </c>
      <c r="C255" s="134" t="s">
        <v>1167</v>
      </c>
      <c r="D255" s="135"/>
      <c r="E255" s="138" t="s">
        <v>1181</v>
      </c>
      <c r="F255" s="139" t="s">
        <v>42</v>
      </c>
      <c r="G255" s="140"/>
      <c r="H255" s="141"/>
      <c r="I255" s="56">
        <v>1</v>
      </c>
      <c r="J255" s="56"/>
      <c r="K255" s="56"/>
      <c r="L255" s="56"/>
      <c r="M255" s="56"/>
      <c r="N255" s="56"/>
      <c r="O255" s="56"/>
      <c r="P255" s="56"/>
      <c r="Q255" s="56"/>
      <c r="R255" s="56"/>
      <c r="S255" s="56"/>
      <c r="T255" s="56"/>
      <c r="U255" s="57"/>
      <c r="V255" s="78">
        <f t="shared" ref="V255:V274" si="15">SUM(I255:T255)</f>
        <v>1</v>
      </c>
      <c r="W255" s="142">
        <f t="shared" ref="W255" si="16">IF(V255=0,"-",V256/V255)</f>
        <v>1</v>
      </c>
    </row>
    <row r="256" spans="1:23" ht="18.75" customHeight="1">
      <c r="A256" s="223"/>
      <c r="B256" s="147"/>
      <c r="C256" s="136"/>
      <c r="D256" s="137"/>
      <c r="E256" s="138"/>
      <c r="F256" s="143" t="s">
        <v>59</v>
      </c>
      <c r="G256" s="144"/>
      <c r="H256" s="145"/>
      <c r="I256" s="58">
        <v>1</v>
      </c>
      <c r="J256" s="58"/>
      <c r="K256" s="58"/>
      <c r="L256" s="58"/>
      <c r="M256" s="58"/>
      <c r="N256" s="58"/>
      <c r="O256" s="58"/>
      <c r="P256" s="58"/>
      <c r="Q256" s="58"/>
      <c r="R256" s="58"/>
      <c r="S256" s="58"/>
      <c r="T256" s="58"/>
      <c r="U256" s="59"/>
      <c r="V256" s="78">
        <f t="shared" si="15"/>
        <v>1</v>
      </c>
      <c r="W256" s="142"/>
    </row>
    <row r="257" spans="1:23" ht="18.75" customHeight="1">
      <c r="A257" s="221" t="s">
        <v>80</v>
      </c>
      <c r="B257" s="147">
        <v>1</v>
      </c>
      <c r="C257" s="134" t="s">
        <v>1168</v>
      </c>
      <c r="D257" s="135"/>
      <c r="E257" s="138" t="s">
        <v>1179</v>
      </c>
      <c r="F257" s="139" t="s">
        <v>42</v>
      </c>
      <c r="G257" s="140"/>
      <c r="H257" s="141"/>
      <c r="I257" s="56"/>
      <c r="J257" s="56"/>
      <c r="K257" s="56"/>
      <c r="L257" s="56">
        <v>1</v>
      </c>
      <c r="M257" s="56"/>
      <c r="N257" s="56"/>
      <c r="O257" s="56">
        <v>1</v>
      </c>
      <c r="P257" s="56"/>
      <c r="Q257" s="56"/>
      <c r="R257" s="56"/>
      <c r="S257" s="56">
        <v>1</v>
      </c>
      <c r="T257" s="56"/>
      <c r="U257" s="57"/>
      <c r="V257" s="78">
        <f t="shared" si="15"/>
        <v>3</v>
      </c>
      <c r="W257" s="142">
        <f t="shared" ref="W257" si="17">IF(V257=0,"-",V258/V257)</f>
        <v>1</v>
      </c>
    </row>
    <row r="258" spans="1:23" ht="18.75" customHeight="1">
      <c r="A258" s="222"/>
      <c r="B258" s="147"/>
      <c r="C258" s="136"/>
      <c r="D258" s="137"/>
      <c r="E258" s="138"/>
      <c r="F258" s="143" t="s">
        <v>59</v>
      </c>
      <c r="G258" s="144"/>
      <c r="H258" s="145"/>
      <c r="I258" s="58"/>
      <c r="J258" s="58"/>
      <c r="K258" s="58"/>
      <c r="L258" s="58">
        <v>1</v>
      </c>
      <c r="M258" s="58"/>
      <c r="N258" s="58"/>
      <c r="O258" s="58">
        <v>1</v>
      </c>
      <c r="P258" s="58"/>
      <c r="Q258" s="58"/>
      <c r="R258" s="58"/>
      <c r="S258" s="58">
        <v>1</v>
      </c>
      <c r="T258" s="58"/>
      <c r="U258" s="59"/>
      <c r="V258" s="78">
        <f t="shared" si="15"/>
        <v>3</v>
      </c>
      <c r="W258" s="142"/>
    </row>
    <row r="259" spans="1:23" ht="18.75" customHeight="1">
      <c r="A259" s="222"/>
      <c r="B259" s="147">
        <v>2</v>
      </c>
      <c r="C259" s="134" t="s">
        <v>1169</v>
      </c>
      <c r="D259" s="135"/>
      <c r="E259" s="138" t="s">
        <v>1182</v>
      </c>
      <c r="F259" s="139" t="s">
        <v>42</v>
      </c>
      <c r="G259" s="140"/>
      <c r="H259" s="141"/>
      <c r="I259" s="56"/>
      <c r="J259" s="56"/>
      <c r="K259" s="56"/>
      <c r="L259" s="56">
        <v>1</v>
      </c>
      <c r="M259" s="56"/>
      <c r="N259" s="56"/>
      <c r="O259" s="56">
        <v>1</v>
      </c>
      <c r="P259" s="56"/>
      <c r="Q259" s="56"/>
      <c r="R259" s="56"/>
      <c r="S259" s="56">
        <v>1</v>
      </c>
      <c r="T259" s="56"/>
      <c r="U259" s="57"/>
      <c r="V259" s="78">
        <f t="shared" si="15"/>
        <v>3</v>
      </c>
      <c r="W259" s="142">
        <f t="shared" ref="W259" si="18">IF(V259=0,"-",V260/V259)</f>
        <v>1</v>
      </c>
    </row>
    <row r="260" spans="1:23" ht="18.75" customHeight="1">
      <c r="A260" s="223"/>
      <c r="B260" s="147"/>
      <c r="C260" s="136"/>
      <c r="D260" s="137"/>
      <c r="E260" s="138"/>
      <c r="F260" s="143" t="s">
        <v>59</v>
      </c>
      <c r="G260" s="144"/>
      <c r="H260" s="145"/>
      <c r="I260" s="58"/>
      <c r="J260" s="58"/>
      <c r="K260" s="58"/>
      <c r="L260" s="58">
        <v>1</v>
      </c>
      <c r="M260" s="58"/>
      <c r="N260" s="58"/>
      <c r="O260" s="58">
        <v>1</v>
      </c>
      <c r="P260" s="58"/>
      <c r="Q260" s="58"/>
      <c r="R260" s="58"/>
      <c r="S260" s="58">
        <v>1</v>
      </c>
      <c r="T260" s="58"/>
      <c r="U260" s="59"/>
      <c r="V260" s="78">
        <f t="shared" si="15"/>
        <v>3</v>
      </c>
      <c r="W260" s="142"/>
    </row>
    <row r="261" spans="1:23" ht="18.75" customHeight="1">
      <c r="A261" s="221" t="s">
        <v>81</v>
      </c>
      <c r="B261" s="147">
        <v>1</v>
      </c>
      <c r="C261" s="134" t="s">
        <v>1170</v>
      </c>
      <c r="D261" s="135"/>
      <c r="E261" s="138" t="s">
        <v>1180</v>
      </c>
      <c r="F261" s="139" t="s">
        <v>42</v>
      </c>
      <c r="G261" s="140"/>
      <c r="H261" s="141"/>
      <c r="I261" s="56"/>
      <c r="J261" s="56"/>
      <c r="K261" s="56"/>
      <c r="L261" s="56"/>
      <c r="M261" s="56">
        <v>1</v>
      </c>
      <c r="N261" s="56"/>
      <c r="O261" s="56"/>
      <c r="P261" s="56"/>
      <c r="Q261" s="56"/>
      <c r="R261" s="56"/>
      <c r="S261" s="56"/>
      <c r="T261" s="56"/>
      <c r="U261" s="57"/>
      <c r="V261" s="78">
        <f t="shared" si="15"/>
        <v>1</v>
      </c>
      <c r="W261" s="142">
        <f t="shared" ref="W261" si="19">IF(V261=0,"-",V262/V261)</f>
        <v>1</v>
      </c>
    </row>
    <row r="262" spans="1:23" ht="18.75" customHeight="1">
      <c r="A262" s="222"/>
      <c r="B262" s="147"/>
      <c r="C262" s="136"/>
      <c r="D262" s="137"/>
      <c r="E262" s="138"/>
      <c r="F262" s="143" t="s">
        <v>59</v>
      </c>
      <c r="G262" s="144"/>
      <c r="H262" s="145"/>
      <c r="I262" s="58"/>
      <c r="J262" s="58"/>
      <c r="K262" s="58"/>
      <c r="L262" s="58"/>
      <c r="M262" s="58">
        <v>1</v>
      </c>
      <c r="N262" s="58"/>
      <c r="O262" s="58"/>
      <c r="P262" s="58"/>
      <c r="Q262" s="58"/>
      <c r="R262" s="58"/>
      <c r="S262" s="58"/>
      <c r="T262" s="58"/>
      <c r="U262" s="59"/>
      <c r="V262" s="78">
        <f t="shared" si="15"/>
        <v>1</v>
      </c>
      <c r="W262" s="142"/>
    </row>
    <row r="263" spans="1:23" ht="18.75" customHeight="1">
      <c r="A263" s="222"/>
      <c r="B263" s="147">
        <v>2</v>
      </c>
      <c r="C263" s="134" t="s">
        <v>1171</v>
      </c>
      <c r="D263" s="135"/>
      <c r="E263" s="138" t="s">
        <v>1111</v>
      </c>
      <c r="F263" s="139" t="s">
        <v>42</v>
      </c>
      <c r="G263" s="140"/>
      <c r="H263" s="141"/>
      <c r="I263" s="56"/>
      <c r="J263" s="56"/>
      <c r="K263" s="56"/>
      <c r="L263" s="56"/>
      <c r="M263" s="56">
        <v>1</v>
      </c>
      <c r="N263" s="56"/>
      <c r="O263" s="56"/>
      <c r="P263" s="56"/>
      <c r="Q263" s="56"/>
      <c r="R263" s="56"/>
      <c r="S263" s="56"/>
      <c r="T263" s="56"/>
      <c r="U263" s="57"/>
      <c r="V263" s="78">
        <f t="shared" si="15"/>
        <v>1</v>
      </c>
      <c r="W263" s="142">
        <f t="shared" ref="W263" si="20">IF(V263=0,"-",V264/V263)</f>
        <v>1</v>
      </c>
    </row>
    <row r="264" spans="1:23" ht="18.75" customHeight="1">
      <c r="A264" s="222"/>
      <c r="B264" s="147"/>
      <c r="C264" s="136"/>
      <c r="D264" s="137"/>
      <c r="E264" s="138"/>
      <c r="F264" s="143" t="s">
        <v>59</v>
      </c>
      <c r="G264" s="144"/>
      <c r="H264" s="145"/>
      <c r="I264" s="58"/>
      <c r="J264" s="58"/>
      <c r="K264" s="58"/>
      <c r="L264" s="58"/>
      <c r="M264" s="58">
        <v>1</v>
      </c>
      <c r="N264" s="58"/>
      <c r="O264" s="58"/>
      <c r="P264" s="58"/>
      <c r="Q264" s="58"/>
      <c r="R264" s="58"/>
      <c r="S264" s="58"/>
      <c r="T264" s="58"/>
      <c r="U264" s="59"/>
      <c r="V264" s="78">
        <f t="shared" si="15"/>
        <v>1</v>
      </c>
      <c r="W264" s="142"/>
    </row>
    <row r="265" spans="1:23" ht="18.75" customHeight="1">
      <c r="A265" s="222"/>
      <c r="B265" s="147">
        <v>3</v>
      </c>
      <c r="C265" s="134" t="s">
        <v>1172</v>
      </c>
      <c r="D265" s="135"/>
      <c r="E265" s="138" t="s">
        <v>1183</v>
      </c>
      <c r="F265" s="139" t="s">
        <v>42</v>
      </c>
      <c r="G265" s="140"/>
      <c r="H265" s="141"/>
      <c r="I265" s="56">
        <v>1</v>
      </c>
      <c r="J265" s="56"/>
      <c r="K265" s="56"/>
      <c r="L265" s="56"/>
      <c r="M265" s="56"/>
      <c r="N265" s="56"/>
      <c r="O265" s="56"/>
      <c r="P265" s="56"/>
      <c r="Q265" s="56"/>
      <c r="R265" s="56"/>
      <c r="S265" s="56"/>
      <c r="T265" s="56"/>
      <c r="U265" s="57"/>
      <c r="V265" s="78">
        <f t="shared" si="15"/>
        <v>1</v>
      </c>
      <c r="W265" s="142">
        <f t="shared" ref="W265" si="21">IF(V265=0,"-",V266/V265)</f>
        <v>1</v>
      </c>
    </row>
    <row r="266" spans="1:23" ht="18.75" customHeight="1">
      <c r="A266" s="223"/>
      <c r="B266" s="147"/>
      <c r="C266" s="136"/>
      <c r="D266" s="137"/>
      <c r="E266" s="138"/>
      <c r="F266" s="143" t="s">
        <v>59</v>
      </c>
      <c r="G266" s="144"/>
      <c r="H266" s="145"/>
      <c r="I266" s="58">
        <v>1</v>
      </c>
      <c r="J266" s="58"/>
      <c r="K266" s="58"/>
      <c r="L266" s="58"/>
      <c r="M266" s="58"/>
      <c r="N266" s="58"/>
      <c r="O266" s="58"/>
      <c r="P266" s="58"/>
      <c r="Q266" s="58"/>
      <c r="R266" s="58"/>
      <c r="S266" s="58"/>
      <c r="T266" s="58"/>
      <c r="U266" s="59"/>
      <c r="V266" s="78">
        <f t="shared" si="15"/>
        <v>1</v>
      </c>
      <c r="W266" s="142"/>
    </row>
    <row r="267" spans="1:23" ht="18.75" customHeight="1">
      <c r="A267" s="221" t="s">
        <v>82</v>
      </c>
      <c r="B267" s="132">
        <v>1</v>
      </c>
      <c r="C267" s="134" t="s">
        <v>1173</v>
      </c>
      <c r="D267" s="135"/>
      <c r="E267" s="138" t="s">
        <v>1184</v>
      </c>
      <c r="F267" s="139" t="s">
        <v>42</v>
      </c>
      <c r="G267" s="140"/>
      <c r="H267" s="141"/>
      <c r="I267" s="56"/>
      <c r="J267" s="56"/>
      <c r="K267" s="56"/>
      <c r="L267" s="56"/>
      <c r="M267" s="56">
        <v>1</v>
      </c>
      <c r="N267" s="56"/>
      <c r="O267" s="56"/>
      <c r="P267" s="56"/>
      <c r="Q267" s="56"/>
      <c r="R267" s="56"/>
      <c r="S267" s="56"/>
      <c r="T267" s="56"/>
      <c r="U267" s="57"/>
      <c r="V267" s="78">
        <f t="shared" si="15"/>
        <v>1</v>
      </c>
      <c r="W267" s="142">
        <f t="shared" ref="W267" si="22">IF(V267=0,"-",V268/V267)</f>
        <v>1</v>
      </c>
    </row>
    <row r="268" spans="1:23" ht="18.75" customHeight="1">
      <c r="A268" s="222"/>
      <c r="B268" s="133"/>
      <c r="C268" s="136"/>
      <c r="D268" s="137"/>
      <c r="E268" s="138"/>
      <c r="F268" s="143" t="s">
        <v>59</v>
      </c>
      <c r="G268" s="144"/>
      <c r="H268" s="145"/>
      <c r="I268" s="58"/>
      <c r="J268" s="58"/>
      <c r="K268" s="58"/>
      <c r="L268" s="58"/>
      <c r="M268" s="58">
        <v>1</v>
      </c>
      <c r="N268" s="58"/>
      <c r="O268" s="58"/>
      <c r="P268" s="58"/>
      <c r="Q268" s="58"/>
      <c r="R268" s="58"/>
      <c r="S268" s="58"/>
      <c r="T268" s="58"/>
      <c r="U268" s="59"/>
      <c r="V268" s="78">
        <f t="shared" si="15"/>
        <v>1</v>
      </c>
      <c r="W268" s="142"/>
    </row>
    <row r="269" spans="1:23" ht="18.75" customHeight="1">
      <c r="A269" s="222"/>
      <c r="B269" s="132">
        <v>2</v>
      </c>
      <c r="C269" s="134" t="s">
        <v>1174</v>
      </c>
      <c r="D269" s="135"/>
      <c r="E269" s="138" t="s">
        <v>1185</v>
      </c>
      <c r="F269" s="139" t="s">
        <v>42</v>
      </c>
      <c r="G269" s="140"/>
      <c r="H269" s="141"/>
      <c r="I269" s="56"/>
      <c r="J269" s="56"/>
      <c r="K269" s="56"/>
      <c r="L269" s="56"/>
      <c r="M269" s="56"/>
      <c r="N269" s="56">
        <v>1</v>
      </c>
      <c r="O269" s="56"/>
      <c r="P269" s="56"/>
      <c r="Q269" s="56"/>
      <c r="R269" s="56"/>
      <c r="S269" s="56"/>
      <c r="T269" s="56"/>
      <c r="U269" s="57"/>
      <c r="V269" s="78">
        <f t="shared" si="15"/>
        <v>1</v>
      </c>
      <c r="W269" s="142">
        <f t="shared" ref="W269" si="23">IF(V269=0,"-",V270/V269)</f>
        <v>1</v>
      </c>
    </row>
    <row r="270" spans="1:23" ht="18.75" customHeight="1">
      <c r="A270" s="222"/>
      <c r="B270" s="133"/>
      <c r="C270" s="136"/>
      <c r="D270" s="137"/>
      <c r="E270" s="138"/>
      <c r="F270" s="143" t="s">
        <v>59</v>
      </c>
      <c r="G270" s="144"/>
      <c r="H270" s="145"/>
      <c r="I270" s="58"/>
      <c r="J270" s="58"/>
      <c r="K270" s="58"/>
      <c r="L270" s="58"/>
      <c r="M270" s="58"/>
      <c r="N270" s="58">
        <v>1</v>
      </c>
      <c r="O270" s="58"/>
      <c r="P270" s="58"/>
      <c r="Q270" s="58"/>
      <c r="R270" s="58"/>
      <c r="S270" s="58"/>
      <c r="T270" s="58"/>
      <c r="U270" s="59"/>
      <c r="V270" s="78">
        <f t="shared" si="15"/>
        <v>1</v>
      </c>
      <c r="W270" s="142"/>
    </row>
    <row r="271" spans="1:23" ht="18.75" customHeight="1">
      <c r="A271" s="222"/>
      <c r="B271" s="132">
        <v>3</v>
      </c>
      <c r="C271" s="134" t="s">
        <v>1175</v>
      </c>
      <c r="D271" s="135"/>
      <c r="E271" s="138" t="s">
        <v>1186</v>
      </c>
      <c r="F271" s="139" t="s">
        <v>42</v>
      </c>
      <c r="G271" s="140"/>
      <c r="H271" s="141"/>
      <c r="I271" s="56"/>
      <c r="J271" s="56"/>
      <c r="K271" s="56">
        <v>1</v>
      </c>
      <c r="L271" s="56"/>
      <c r="M271" s="56"/>
      <c r="N271" s="56">
        <v>1</v>
      </c>
      <c r="O271" s="56"/>
      <c r="P271" s="56">
        <v>1</v>
      </c>
      <c r="Q271" s="56"/>
      <c r="R271" s="56"/>
      <c r="S271" s="56"/>
      <c r="T271" s="56"/>
      <c r="U271" s="57"/>
      <c r="V271" s="78">
        <f t="shared" si="15"/>
        <v>3</v>
      </c>
      <c r="W271" s="142">
        <f t="shared" ref="W271" si="24">IF(V271=0,"-",V272/V271)</f>
        <v>1</v>
      </c>
    </row>
    <row r="272" spans="1:23" ht="18.75" customHeight="1">
      <c r="A272" s="222"/>
      <c r="B272" s="133"/>
      <c r="C272" s="136"/>
      <c r="D272" s="137"/>
      <c r="E272" s="138"/>
      <c r="F272" s="143" t="s">
        <v>59</v>
      </c>
      <c r="G272" s="144"/>
      <c r="H272" s="145"/>
      <c r="I272" s="58"/>
      <c r="J272" s="58"/>
      <c r="K272" s="58">
        <v>1</v>
      </c>
      <c r="L272" s="58"/>
      <c r="M272" s="58"/>
      <c r="N272" s="58">
        <v>1</v>
      </c>
      <c r="O272" s="58"/>
      <c r="P272" s="58">
        <v>1</v>
      </c>
      <c r="Q272" s="58"/>
      <c r="R272" s="58"/>
      <c r="S272" s="58"/>
      <c r="T272" s="58"/>
      <c r="U272" s="59"/>
      <c r="V272" s="78">
        <f t="shared" si="15"/>
        <v>3</v>
      </c>
      <c r="W272" s="142"/>
    </row>
    <row r="273" spans="1:23" ht="18.75" customHeight="1">
      <c r="A273" s="222"/>
      <c r="B273" s="132">
        <v>4</v>
      </c>
      <c r="C273" s="134" t="s">
        <v>1176</v>
      </c>
      <c r="D273" s="135"/>
      <c r="E273" s="138" t="s">
        <v>1187</v>
      </c>
      <c r="F273" s="139" t="s">
        <v>42</v>
      </c>
      <c r="G273" s="140"/>
      <c r="H273" s="141"/>
      <c r="I273" s="56"/>
      <c r="J273" s="56">
        <v>1</v>
      </c>
      <c r="K273" s="56"/>
      <c r="L273" s="56"/>
      <c r="M273" s="56"/>
      <c r="N273" s="56"/>
      <c r="O273" s="56">
        <v>1</v>
      </c>
      <c r="P273" s="56">
        <v>1</v>
      </c>
      <c r="Q273" s="56"/>
      <c r="R273" s="56"/>
      <c r="S273" s="56"/>
      <c r="T273" s="56"/>
      <c r="U273" s="57"/>
      <c r="V273" s="78">
        <f t="shared" si="15"/>
        <v>3</v>
      </c>
      <c r="W273" s="142">
        <f t="shared" ref="W273" si="25">IF(V273=0,"-",V274/V273)</f>
        <v>1</v>
      </c>
    </row>
    <row r="274" spans="1:23" ht="18.75" customHeight="1">
      <c r="A274" s="222"/>
      <c r="B274" s="133"/>
      <c r="C274" s="136"/>
      <c r="D274" s="137"/>
      <c r="E274" s="138"/>
      <c r="F274" s="143" t="s">
        <v>59</v>
      </c>
      <c r="G274" s="144"/>
      <c r="H274" s="145"/>
      <c r="I274" s="58"/>
      <c r="J274" s="58">
        <v>1</v>
      </c>
      <c r="K274" s="58"/>
      <c r="L274" s="58"/>
      <c r="M274" s="58"/>
      <c r="N274" s="58"/>
      <c r="O274" s="58">
        <v>1</v>
      </c>
      <c r="P274" s="58">
        <v>1</v>
      </c>
      <c r="Q274" s="58"/>
      <c r="R274" s="58"/>
      <c r="S274" s="58"/>
      <c r="T274" s="58"/>
      <c r="U274" s="59"/>
      <c r="V274" s="78">
        <f t="shared" si="15"/>
        <v>3</v>
      </c>
      <c r="W274" s="142"/>
    </row>
    <row r="275" spans="1:23" ht="34.5" customHeight="1"/>
    <row r="276" spans="1:23" ht="12.75" customHeight="1"/>
    <row r="277" spans="1:23" ht="12.75" customHeight="1">
      <c r="A277" s="131" t="s">
        <v>768</v>
      </c>
      <c r="B277" s="131"/>
      <c r="C277" s="131"/>
      <c r="D277" s="131"/>
      <c r="F277" s="131" t="s">
        <v>1246</v>
      </c>
      <c r="G277" s="131"/>
      <c r="H277" s="131"/>
      <c r="I277" s="131"/>
      <c r="J277" s="131"/>
      <c r="K277" s="131"/>
      <c r="L277" s="131"/>
      <c r="M277" s="131"/>
      <c r="N277" s="131"/>
      <c r="O277" s="131"/>
      <c r="Q277" s="131" t="s">
        <v>769</v>
      </c>
      <c r="R277" s="131"/>
      <c r="S277" s="131"/>
      <c r="T277" s="131"/>
      <c r="U277" s="131"/>
      <c r="V277" s="131"/>
      <c r="W277" s="131"/>
    </row>
    <row r="278" spans="1:23" ht="12.75" customHeight="1">
      <c r="A278" s="130" t="s">
        <v>83</v>
      </c>
      <c r="B278" s="130"/>
      <c r="C278" s="130"/>
      <c r="D278" s="130"/>
      <c r="F278" s="130" t="s">
        <v>1247</v>
      </c>
      <c r="G278" s="130"/>
      <c r="H278" s="130"/>
      <c r="I278" s="130"/>
      <c r="J278" s="130"/>
      <c r="K278" s="130"/>
      <c r="L278" s="130"/>
      <c r="M278" s="130"/>
      <c r="N278" s="130"/>
      <c r="O278" s="130"/>
      <c r="Q278" s="130" t="s">
        <v>85</v>
      </c>
      <c r="R278" s="130"/>
      <c r="S278" s="130"/>
      <c r="T278" s="130"/>
      <c r="U278" s="130"/>
      <c r="V278" s="130"/>
      <c r="W278" s="130"/>
    </row>
    <row r="279" spans="1:23" ht="45.75" customHeight="1">
      <c r="A279" s="60"/>
      <c r="B279" s="60"/>
      <c r="C279" s="60"/>
      <c r="D279" s="60"/>
      <c r="F279" s="60"/>
      <c r="G279" s="60"/>
      <c r="H279" s="60"/>
      <c r="I279" s="60"/>
      <c r="J279" s="60"/>
      <c r="K279" s="60"/>
      <c r="L279" s="60"/>
      <c r="M279" s="60"/>
      <c r="N279" s="60"/>
      <c r="O279" s="60"/>
      <c r="Q279" s="60"/>
      <c r="R279" s="60"/>
      <c r="S279" s="60"/>
      <c r="T279" s="60"/>
      <c r="U279" s="60"/>
      <c r="V279" s="60"/>
      <c r="W279" s="60"/>
    </row>
    <row r="281" spans="1:23">
      <c r="A281" s="146" t="s">
        <v>86</v>
      </c>
      <c r="B281" s="146"/>
      <c r="C281" s="146"/>
      <c r="D281" s="146"/>
      <c r="F281" s="146" t="s">
        <v>87</v>
      </c>
      <c r="G281" s="146"/>
      <c r="H281" s="146"/>
      <c r="I281" s="146"/>
      <c r="J281" s="146"/>
      <c r="K281" s="146"/>
      <c r="L281" s="146"/>
      <c r="M281" s="146"/>
      <c r="N281" s="146"/>
      <c r="O281" s="146"/>
      <c r="Q281" s="146" t="s">
        <v>88</v>
      </c>
      <c r="R281" s="146"/>
      <c r="S281" s="146"/>
      <c r="T281" s="146"/>
      <c r="U281" s="146"/>
      <c r="V281" s="146"/>
      <c r="W281" s="146"/>
    </row>
    <row r="282" spans="1:23">
      <c r="A282" s="130"/>
      <c r="B282" s="130"/>
      <c r="C282" s="130"/>
      <c r="D282" s="130"/>
      <c r="F282" s="130"/>
      <c r="G282" s="130"/>
      <c r="H282" s="130"/>
      <c r="I282" s="130"/>
      <c r="J282" s="130"/>
      <c r="K282" s="130"/>
      <c r="L282" s="130"/>
      <c r="M282" s="130"/>
      <c r="N282" s="130"/>
      <c r="O282" s="130"/>
      <c r="Q282" s="130"/>
      <c r="R282" s="130"/>
      <c r="S282" s="130"/>
      <c r="T282" s="130"/>
      <c r="U282" s="130"/>
      <c r="V282" s="130"/>
      <c r="W282" s="130"/>
    </row>
    <row r="283" spans="1:23" hidden="1"/>
    <row r="284" spans="1:23" hidden="1"/>
    <row r="285" spans="1:23" hidden="1"/>
    <row r="286" spans="1:23" hidden="1"/>
    <row r="287" spans="1:23" hidden="1"/>
    <row r="288" spans="1:23"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sheetData>
  <sheetProtection algorithmName="SHA-512" hashValue="UhCHMCp8GfgPDDYntLJdt3PYuBVGt6psoAbb2DF7vhiRR5o2yndXsbnw81KmzTCfYqsMuxgZroMdWjYLpbS91w==" saltValue="EatcYHMS8gD6ElYv1Lz6sw==" spinCount="100000" sheet="1" objects="1" scenarios="1"/>
  <mergeCells count="536">
    <mergeCell ref="A249:A256"/>
    <mergeCell ref="A243:A248"/>
    <mergeCell ref="C2:E2"/>
    <mergeCell ref="F2:T2"/>
    <mergeCell ref="C3:E3"/>
    <mergeCell ref="F3:T3"/>
    <mergeCell ref="D4:E4"/>
    <mergeCell ref="F4:J4"/>
    <mergeCell ref="A11:C11"/>
    <mergeCell ref="D11:G11"/>
    <mergeCell ref="H11:N11"/>
    <mergeCell ref="O11:T11"/>
    <mergeCell ref="A12:B12"/>
    <mergeCell ref="D12:G12"/>
    <mergeCell ref="H12:N12"/>
    <mergeCell ref="O12:T12"/>
    <mergeCell ref="A6:W6"/>
    <mergeCell ref="A8:C8"/>
    <mergeCell ref="D8:W8"/>
    <mergeCell ref="A9:C9"/>
    <mergeCell ref="D9:W9"/>
    <mergeCell ref="A10:C10"/>
    <mergeCell ref="D10:W10"/>
    <mergeCell ref="A18:C18"/>
    <mergeCell ref="D18:W18"/>
    <mergeCell ref="A19:C19"/>
    <mergeCell ref="D19:W19"/>
    <mergeCell ref="A21:W21"/>
    <mergeCell ref="A22:W22"/>
    <mergeCell ref="A14:W14"/>
    <mergeCell ref="A15:C15"/>
    <mergeCell ref="D15:W15"/>
    <mergeCell ref="A16:C16"/>
    <mergeCell ref="D16:W16"/>
    <mergeCell ref="A17:C17"/>
    <mergeCell ref="D17:W17"/>
    <mergeCell ref="A29:W29"/>
    <mergeCell ref="A31:B31"/>
    <mergeCell ref="C31:W31"/>
    <mergeCell ref="A33:W33"/>
    <mergeCell ref="A35:B35"/>
    <mergeCell ref="C35:W35"/>
    <mergeCell ref="A23:W23"/>
    <mergeCell ref="A24:W24"/>
    <mergeCell ref="A25:W25"/>
    <mergeCell ref="A26:W26"/>
    <mergeCell ref="A27:W27"/>
    <mergeCell ref="A28:W28"/>
    <mergeCell ref="A37:B37"/>
    <mergeCell ref="E37:F37"/>
    <mergeCell ref="G37:J37"/>
    <mergeCell ref="M37:P37"/>
    <mergeCell ref="Q37:W37"/>
    <mergeCell ref="A39:B39"/>
    <mergeCell ref="E39:F39"/>
    <mergeCell ref="G39:J39"/>
    <mergeCell ref="M39:P39"/>
    <mergeCell ref="Q39:W39"/>
    <mergeCell ref="A46:B47"/>
    <mergeCell ref="C46:D47"/>
    <mergeCell ref="E46:E47"/>
    <mergeCell ref="F46:T46"/>
    <mergeCell ref="V46:V47"/>
    <mergeCell ref="W46:W47"/>
    <mergeCell ref="F47:H47"/>
    <mergeCell ref="C41:F41"/>
    <mergeCell ref="O41:V41"/>
    <mergeCell ref="E42:F42"/>
    <mergeCell ref="O42:V42"/>
    <mergeCell ref="E43:F43"/>
    <mergeCell ref="A45:W45"/>
    <mergeCell ref="A50:W50"/>
    <mergeCell ref="A51:B52"/>
    <mergeCell ref="C51:D52"/>
    <mergeCell ref="E51:E52"/>
    <mergeCell ref="F51:T51"/>
    <mergeCell ref="V51:V52"/>
    <mergeCell ref="W51:W52"/>
    <mergeCell ref="F52:H52"/>
    <mergeCell ref="A48:B48"/>
    <mergeCell ref="C48:D48"/>
    <mergeCell ref="F48:H48"/>
    <mergeCell ref="W48:W49"/>
    <mergeCell ref="A49:B49"/>
    <mergeCell ref="C49:D49"/>
    <mergeCell ref="F49:H49"/>
    <mergeCell ref="A56:V56"/>
    <mergeCell ref="A58:E58"/>
    <mergeCell ref="F58:W58"/>
    <mergeCell ref="A60:W60"/>
    <mergeCell ref="A62:B62"/>
    <mergeCell ref="C62:W62"/>
    <mergeCell ref="A53:B53"/>
    <mergeCell ref="C53:D53"/>
    <mergeCell ref="F53:H53"/>
    <mergeCell ref="W53:W54"/>
    <mergeCell ref="A54:B54"/>
    <mergeCell ref="C54:D54"/>
    <mergeCell ref="F54:H54"/>
    <mergeCell ref="A70:B70"/>
    <mergeCell ref="E70:F70"/>
    <mergeCell ref="G70:J70"/>
    <mergeCell ref="M70:P70"/>
    <mergeCell ref="Q70:W70"/>
    <mergeCell ref="C72:F72"/>
    <mergeCell ref="O72:V72"/>
    <mergeCell ref="A64:W64"/>
    <mergeCell ref="A66:B66"/>
    <mergeCell ref="C66:W66"/>
    <mergeCell ref="A68:B68"/>
    <mergeCell ref="E68:F68"/>
    <mergeCell ref="G68:J68"/>
    <mergeCell ref="M68:P68"/>
    <mergeCell ref="Q68:W68"/>
    <mergeCell ref="E73:F73"/>
    <mergeCell ref="O73:V73"/>
    <mergeCell ref="E74:F74"/>
    <mergeCell ref="A76:W76"/>
    <mergeCell ref="A77:B78"/>
    <mergeCell ref="C77:D78"/>
    <mergeCell ref="E77:E78"/>
    <mergeCell ref="F77:T77"/>
    <mergeCell ref="V77:V78"/>
    <mergeCell ref="W77:W78"/>
    <mergeCell ref="A81:W81"/>
    <mergeCell ref="A82:B83"/>
    <mergeCell ref="C82:D83"/>
    <mergeCell ref="E82:E83"/>
    <mergeCell ref="F82:T82"/>
    <mergeCell ref="V82:V83"/>
    <mergeCell ref="W82:W83"/>
    <mergeCell ref="F83:H83"/>
    <mergeCell ref="F78:H78"/>
    <mergeCell ref="A79:B79"/>
    <mergeCell ref="C79:D79"/>
    <mergeCell ref="F79:H79"/>
    <mergeCell ref="W79:W80"/>
    <mergeCell ref="A80:B80"/>
    <mergeCell ref="C80:D80"/>
    <mergeCell ref="F80:H80"/>
    <mergeCell ref="A87:V87"/>
    <mergeCell ref="A89:E89"/>
    <mergeCell ref="F89:W89"/>
    <mergeCell ref="A90:W90"/>
    <mergeCell ref="A91:W91"/>
    <mergeCell ref="A93:B93"/>
    <mergeCell ref="C93:W93"/>
    <mergeCell ref="A84:B84"/>
    <mergeCell ref="C84:D84"/>
    <mergeCell ref="F84:H84"/>
    <mergeCell ref="W84:W85"/>
    <mergeCell ref="A85:B85"/>
    <mergeCell ref="C85:D85"/>
    <mergeCell ref="F85:H85"/>
    <mergeCell ref="A101:B101"/>
    <mergeCell ref="E101:F101"/>
    <mergeCell ref="G101:J101"/>
    <mergeCell ref="M101:P101"/>
    <mergeCell ref="Q101:W101"/>
    <mergeCell ref="C103:F103"/>
    <mergeCell ref="O103:V103"/>
    <mergeCell ref="A95:W95"/>
    <mergeCell ref="A97:B97"/>
    <mergeCell ref="C97:W97"/>
    <mergeCell ref="A99:B99"/>
    <mergeCell ref="E99:F99"/>
    <mergeCell ref="G99:J99"/>
    <mergeCell ref="M99:P99"/>
    <mergeCell ref="Q99:W99"/>
    <mergeCell ref="E104:F104"/>
    <mergeCell ref="O104:V104"/>
    <mergeCell ref="E105:F105"/>
    <mergeCell ref="A107:W107"/>
    <mergeCell ref="A108:B109"/>
    <mergeCell ref="C108:D109"/>
    <mergeCell ref="E108:E109"/>
    <mergeCell ref="F108:T108"/>
    <mergeCell ref="V108:V109"/>
    <mergeCell ref="W108:W109"/>
    <mergeCell ref="A112:W112"/>
    <mergeCell ref="A113:B114"/>
    <mergeCell ref="C113:D114"/>
    <mergeCell ref="E113:E114"/>
    <mergeCell ref="F113:T113"/>
    <mergeCell ref="V113:V114"/>
    <mergeCell ref="W113:W114"/>
    <mergeCell ref="F114:H114"/>
    <mergeCell ref="F109:H109"/>
    <mergeCell ref="A110:B110"/>
    <mergeCell ref="C110:D110"/>
    <mergeCell ref="F110:H110"/>
    <mergeCell ref="W110:W111"/>
    <mergeCell ref="A111:B111"/>
    <mergeCell ref="C111:D111"/>
    <mergeCell ref="F111:H111"/>
    <mergeCell ref="A118:V118"/>
    <mergeCell ref="A120:E120"/>
    <mergeCell ref="F120:W120"/>
    <mergeCell ref="A122:B122"/>
    <mergeCell ref="C122:W122"/>
    <mergeCell ref="A124:W124"/>
    <mergeCell ref="A115:B115"/>
    <mergeCell ref="C115:D115"/>
    <mergeCell ref="F115:H115"/>
    <mergeCell ref="W115:W116"/>
    <mergeCell ref="A116:B116"/>
    <mergeCell ref="C116:D116"/>
    <mergeCell ref="F116:H116"/>
    <mergeCell ref="A130:B130"/>
    <mergeCell ref="E130:F130"/>
    <mergeCell ref="G130:J130"/>
    <mergeCell ref="M130:P130"/>
    <mergeCell ref="Q130:W130"/>
    <mergeCell ref="C132:F132"/>
    <mergeCell ref="O132:V132"/>
    <mergeCell ref="A126:B126"/>
    <mergeCell ref="C126:W126"/>
    <mergeCell ref="A128:B128"/>
    <mergeCell ref="E128:F128"/>
    <mergeCell ref="G128:J128"/>
    <mergeCell ref="M128:P128"/>
    <mergeCell ref="Q128:W128"/>
    <mergeCell ref="E133:F133"/>
    <mergeCell ref="O133:V133"/>
    <mergeCell ref="E134:F134"/>
    <mergeCell ref="A136:W136"/>
    <mergeCell ref="A137:B138"/>
    <mergeCell ref="C137:D138"/>
    <mergeCell ref="E137:E138"/>
    <mergeCell ref="F137:T137"/>
    <mergeCell ref="V137:V138"/>
    <mergeCell ref="W137:W138"/>
    <mergeCell ref="A141:W141"/>
    <mergeCell ref="A142:B143"/>
    <mergeCell ref="C142:D143"/>
    <mergeCell ref="E142:E143"/>
    <mergeCell ref="F142:T142"/>
    <mergeCell ref="V142:V143"/>
    <mergeCell ref="W142:W143"/>
    <mergeCell ref="F143:H143"/>
    <mergeCell ref="F138:H138"/>
    <mergeCell ref="A139:B139"/>
    <mergeCell ref="C139:D139"/>
    <mergeCell ref="F139:H139"/>
    <mergeCell ref="W139:W140"/>
    <mergeCell ref="A140:B140"/>
    <mergeCell ref="C140:D140"/>
    <mergeCell ref="F140:H140"/>
    <mergeCell ref="A147:V147"/>
    <mergeCell ref="A149:E149"/>
    <mergeCell ref="F149:W149"/>
    <mergeCell ref="A151:B151"/>
    <mergeCell ref="C151:W151"/>
    <mergeCell ref="A153:W153"/>
    <mergeCell ref="A144:B144"/>
    <mergeCell ref="C144:D144"/>
    <mergeCell ref="F144:H144"/>
    <mergeCell ref="W144:W145"/>
    <mergeCell ref="A145:B145"/>
    <mergeCell ref="C145:D145"/>
    <mergeCell ref="F145:H145"/>
    <mergeCell ref="A159:B159"/>
    <mergeCell ref="E159:F159"/>
    <mergeCell ref="G159:J159"/>
    <mergeCell ref="M159:P159"/>
    <mergeCell ref="Q159:W159"/>
    <mergeCell ref="C161:F161"/>
    <mergeCell ref="O161:V161"/>
    <mergeCell ref="A155:B155"/>
    <mergeCell ref="C155:W155"/>
    <mergeCell ref="A157:B157"/>
    <mergeCell ref="E157:F157"/>
    <mergeCell ref="G157:J157"/>
    <mergeCell ref="M157:P157"/>
    <mergeCell ref="Q157:W157"/>
    <mergeCell ref="E162:F162"/>
    <mergeCell ref="O162:V162"/>
    <mergeCell ref="E163:F163"/>
    <mergeCell ref="A165:W165"/>
    <mergeCell ref="A166:B167"/>
    <mergeCell ref="C166:D167"/>
    <mergeCell ref="E166:E167"/>
    <mergeCell ref="F166:T166"/>
    <mergeCell ref="V166:V167"/>
    <mergeCell ref="W166:W167"/>
    <mergeCell ref="A170:W170"/>
    <mergeCell ref="A171:B172"/>
    <mergeCell ref="C171:D172"/>
    <mergeCell ref="E171:E172"/>
    <mergeCell ref="F171:T171"/>
    <mergeCell ref="V171:V172"/>
    <mergeCell ref="W171:W172"/>
    <mergeCell ref="F172:H172"/>
    <mergeCell ref="F167:H167"/>
    <mergeCell ref="A168:B168"/>
    <mergeCell ref="C168:D168"/>
    <mergeCell ref="F168:H168"/>
    <mergeCell ref="W168:W169"/>
    <mergeCell ref="A169:B169"/>
    <mergeCell ref="C169:D169"/>
    <mergeCell ref="F169:H169"/>
    <mergeCell ref="A176:V176"/>
    <mergeCell ref="A178:E178"/>
    <mergeCell ref="F178:W178"/>
    <mergeCell ref="A180:B180"/>
    <mergeCell ref="C180:W180"/>
    <mergeCell ref="A182:W182"/>
    <mergeCell ref="A173:B173"/>
    <mergeCell ref="C173:D173"/>
    <mergeCell ref="F173:H173"/>
    <mergeCell ref="W173:W174"/>
    <mergeCell ref="A174:B174"/>
    <mergeCell ref="C174:D174"/>
    <mergeCell ref="F174:H174"/>
    <mergeCell ref="A188:B188"/>
    <mergeCell ref="E188:F188"/>
    <mergeCell ref="G188:J188"/>
    <mergeCell ref="M188:P188"/>
    <mergeCell ref="Q188:W188"/>
    <mergeCell ref="C190:F190"/>
    <mergeCell ref="O190:V190"/>
    <mergeCell ref="A184:B184"/>
    <mergeCell ref="C184:W184"/>
    <mergeCell ref="A186:B186"/>
    <mergeCell ref="E186:F186"/>
    <mergeCell ref="G186:J186"/>
    <mergeCell ref="M186:P186"/>
    <mergeCell ref="Q186:W186"/>
    <mergeCell ref="E191:F191"/>
    <mergeCell ref="O191:V191"/>
    <mergeCell ref="E192:F192"/>
    <mergeCell ref="A194:W194"/>
    <mergeCell ref="A195:B196"/>
    <mergeCell ref="C195:D196"/>
    <mergeCell ref="E195:E196"/>
    <mergeCell ref="F195:T195"/>
    <mergeCell ref="V195:V196"/>
    <mergeCell ref="W195:W196"/>
    <mergeCell ref="A199:W199"/>
    <mergeCell ref="A200:B201"/>
    <mergeCell ref="C200:D201"/>
    <mergeCell ref="E200:E201"/>
    <mergeCell ref="F200:T200"/>
    <mergeCell ref="V200:V201"/>
    <mergeCell ref="W200:W201"/>
    <mergeCell ref="F201:H201"/>
    <mergeCell ref="F196:H196"/>
    <mergeCell ref="A197:B197"/>
    <mergeCell ref="C197:D197"/>
    <mergeCell ref="F197:H197"/>
    <mergeCell ref="W197:W198"/>
    <mergeCell ref="A198:B198"/>
    <mergeCell ref="C198:D198"/>
    <mergeCell ref="F198:H198"/>
    <mergeCell ref="A205:V205"/>
    <mergeCell ref="A207:E207"/>
    <mergeCell ref="F207:W207"/>
    <mergeCell ref="A209:B209"/>
    <mergeCell ref="C209:W209"/>
    <mergeCell ref="A211:W211"/>
    <mergeCell ref="A202:B202"/>
    <mergeCell ref="C202:D202"/>
    <mergeCell ref="F202:H202"/>
    <mergeCell ref="W202:W203"/>
    <mergeCell ref="A203:B203"/>
    <mergeCell ref="C203:D203"/>
    <mergeCell ref="F203:H203"/>
    <mergeCell ref="A217:B217"/>
    <mergeCell ref="E217:F217"/>
    <mergeCell ref="G217:J217"/>
    <mergeCell ref="M217:P217"/>
    <mergeCell ref="Q217:W217"/>
    <mergeCell ref="C219:F219"/>
    <mergeCell ref="O219:V219"/>
    <mergeCell ref="A213:B213"/>
    <mergeCell ref="C213:W213"/>
    <mergeCell ref="A215:B215"/>
    <mergeCell ref="E215:F215"/>
    <mergeCell ref="G215:J215"/>
    <mergeCell ref="M215:P215"/>
    <mergeCell ref="Q215:W215"/>
    <mergeCell ref="F225:H225"/>
    <mergeCell ref="A226:B226"/>
    <mergeCell ref="C226:D226"/>
    <mergeCell ref="F226:H226"/>
    <mergeCell ref="W226:W227"/>
    <mergeCell ref="A227:B227"/>
    <mergeCell ref="C227:D227"/>
    <mergeCell ref="F227:H227"/>
    <mergeCell ref="E220:F220"/>
    <mergeCell ref="O220:V220"/>
    <mergeCell ref="E221:F221"/>
    <mergeCell ref="A223:W223"/>
    <mergeCell ref="A224:B225"/>
    <mergeCell ref="C224:D225"/>
    <mergeCell ref="E224:E225"/>
    <mergeCell ref="F224:T224"/>
    <mergeCell ref="V224:V225"/>
    <mergeCell ref="W224:W225"/>
    <mergeCell ref="A231:B231"/>
    <mergeCell ref="C231:D231"/>
    <mergeCell ref="F231:H231"/>
    <mergeCell ref="W231:W232"/>
    <mergeCell ref="A232:B232"/>
    <mergeCell ref="C232:D232"/>
    <mergeCell ref="F232:H232"/>
    <mergeCell ref="A228:W228"/>
    <mergeCell ref="A229:B230"/>
    <mergeCell ref="C229:D230"/>
    <mergeCell ref="E229:E230"/>
    <mergeCell ref="F229:T229"/>
    <mergeCell ref="V229:V230"/>
    <mergeCell ref="W229:W230"/>
    <mergeCell ref="F230:H230"/>
    <mergeCell ref="A234:V234"/>
    <mergeCell ref="A236:E236"/>
    <mergeCell ref="F236:W236"/>
    <mergeCell ref="A239:W239"/>
    <mergeCell ref="A241:A242"/>
    <mergeCell ref="B241:D242"/>
    <mergeCell ref="E241:E242"/>
    <mergeCell ref="F241:T241"/>
    <mergeCell ref="V241:V242"/>
    <mergeCell ref="W241:W242"/>
    <mergeCell ref="F242:H242"/>
    <mergeCell ref="B247:B248"/>
    <mergeCell ref="C247:D248"/>
    <mergeCell ref="E247:E248"/>
    <mergeCell ref="F247:H247"/>
    <mergeCell ref="W247:W248"/>
    <mergeCell ref="F248:H248"/>
    <mergeCell ref="B243:B244"/>
    <mergeCell ref="C243:D244"/>
    <mergeCell ref="E243:E244"/>
    <mergeCell ref="F243:H243"/>
    <mergeCell ref="W243:W244"/>
    <mergeCell ref="F244:H244"/>
    <mergeCell ref="B245:B246"/>
    <mergeCell ref="C245:D246"/>
    <mergeCell ref="E245:E246"/>
    <mergeCell ref="F245:H245"/>
    <mergeCell ref="W245:W246"/>
    <mergeCell ref="F246:H246"/>
    <mergeCell ref="E253:E254"/>
    <mergeCell ref="F253:H253"/>
    <mergeCell ref="W253:W254"/>
    <mergeCell ref="F254:H254"/>
    <mergeCell ref="B249:B250"/>
    <mergeCell ref="C249:D250"/>
    <mergeCell ref="E249:E250"/>
    <mergeCell ref="F249:H249"/>
    <mergeCell ref="W249:W250"/>
    <mergeCell ref="F250:H250"/>
    <mergeCell ref="B251:B252"/>
    <mergeCell ref="C251:D252"/>
    <mergeCell ref="E251:E252"/>
    <mergeCell ref="B255:B256"/>
    <mergeCell ref="F251:H251"/>
    <mergeCell ref="W251:W252"/>
    <mergeCell ref="F252:H252"/>
    <mergeCell ref="C255:D256"/>
    <mergeCell ref="E255:E256"/>
    <mergeCell ref="F255:H255"/>
    <mergeCell ref="A257:A260"/>
    <mergeCell ref="B257:B258"/>
    <mergeCell ref="C257:D258"/>
    <mergeCell ref="E257:E258"/>
    <mergeCell ref="F257:H257"/>
    <mergeCell ref="W257:W258"/>
    <mergeCell ref="F258:H258"/>
    <mergeCell ref="B259:B260"/>
    <mergeCell ref="C259:D260"/>
    <mergeCell ref="E259:E260"/>
    <mergeCell ref="W255:W256"/>
    <mergeCell ref="F256:H256"/>
    <mergeCell ref="F259:H259"/>
    <mergeCell ref="W259:W260"/>
    <mergeCell ref="F260:H260"/>
    <mergeCell ref="B253:B254"/>
    <mergeCell ref="C253:D254"/>
    <mergeCell ref="C263:D264"/>
    <mergeCell ref="E263:E264"/>
    <mergeCell ref="B273:B274"/>
    <mergeCell ref="F269:H269"/>
    <mergeCell ref="W269:W270"/>
    <mergeCell ref="F270:H270"/>
    <mergeCell ref="F263:H263"/>
    <mergeCell ref="W263:W264"/>
    <mergeCell ref="F264:H264"/>
    <mergeCell ref="C273:D274"/>
    <mergeCell ref="E273:E274"/>
    <mergeCell ref="F273:H273"/>
    <mergeCell ref="W273:W274"/>
    <mergeCell ref="F274:H274"/>
    <mergeCell ref="B265:B266"/>
    <mergeCell ref="C265:D266"/>
    <mergeCell ref="E265:E266"/>
    <mergeCell ref="F265:H265"/>
    <mergeCell ref="W265:W266"/>
    <mergeCell ref="F266:H266"/>
    <mergeCell ref="A261:A266"/>
    <mergeCell ref="B267:B268"/>
    <mergeCell ref="C267:D268"/>
    <mergeCell ref="E267:E268"/>
    <mergeCell ref="F267:H267"/>
    <mergeCell ref="W267:W268"/>
    <mergeCell ref="F268:H268"/>
    <mergeCell ref="B269:B270"/>
    <mergeCell ref="C269:D270"/>
    <mergeCell ref="E269:E270"/>
    <mergeCell ref="A267:A274"/>
    <mergeCell ref="B271:B272"/>
    <mergeCell ref="C271:D272"/>
    <mergeCell ref="E271:E272"/>
    <mergeCell ref="F271:H271"/>
    <mergeCell ref="W271:W272"/>
    <mergeCell ref="F272:H272"/>
    <mergeCell ref="B261:B262"/>
    <mergeCell ref="C261:D262"/>
    <mergeCell ref="E261:E262"/>
    <mergeCell ref="F261:H261"/>
    <mergeCell ref="W261:W262"/>
    <mergeCell ref="F262:H262"/>
    <mergeCell ref="B263:B264"/>
    <mergeCell ref="A282:D282"/>
    <mergeCell ref="F282:O282"/>
    <mergeCell ref="Q282:W282"/>
    <mergeCell ref="A277:D277"/>
    <mergeCell ref="F277:O277"/>
    <mergeCell ref="Q277:W277"/>
    <mergeCell ref="A278:D278"/>
    <mergeCell ref="F278:O278"/>
    <mergeCell ref="Q278:W278"/>
    <mergeCell ref="A281:D281"/>
    <mergeCell ref="F281:O281"/>
    <mergeCell ref="Q281:W281"/>
  </mergeCells>
  <conditionalFormatting sqref="I48:T48">
    <cfRule type="cellIs" dxfId="55" priority="13" operator="equal">
      <formula>0</formula>
    </cfRule>
  </conditionalFormatting>
  <conditionalFormatting sqref="I53:T53">
    <cfRule type="cellIs" dxfId="54" priority="12" operator="equal">
      <formula>0</formula>
    </cfRule>
  </conditionalFormatting>
  <conditionalFormatting sqref="I79:T79">
    <cfRule type="cellIs" dxfId="53" priority="11" operator="equal">
      <formula>0</formula>
    </cfRule>
  </conditionalFormatting>
  <conditionalFormatting sqref="I84:T84">
    <cfRule type="cellIs" dxfId="52" priority="10" operator="equal">
      <formula>0</formula>
    </cfRule>
  </conditionalFormatting>
  <conditionalFormatting sqref="I110:T110">
    <cfRule type="cellIs" dxfId="51" priority="14" operator="equal">
      <formula>0</formula>
    </cfRule>
  </conditionalFormatting>
  <conditionalFormatting sqref="I139:T139">
    <cfRule type="cellIs" dxfId="50" priority="8" operator="equal">
      <formula>0</formula>
    </cfRule>
  </conditionalFormatting>
  <conditionalFormatting sqref="I144:T144">
    <cfRule type="cellIs" dxfId="49" priority="7" operator="equal">
      <formula>0</formula>
    </cfRule>
  </conditionalFormatting>
  <conditionalFormatting sqref="I168:T168">
    <cfRule type="cellIs" dxfId="48" priority="6" operator="equal">
      <formula>0</formula>
    </cfRule>
  </conditionalFormatting>
  <conditionalFormatting sqref="I173:T173">
    <cfRule type="cellIs" dxfId="47" priority="5" operator="equal">
      <formula>0</formula>
    </cfRule>
  </conditionalFormatting>
  <conditionalFormatting sqref="I197:T197">
    <cfRule type="cellIs" dxfId="46" priority="4" operator="equal">
      <formula>0</formula>
    </cfRule>
  </conditionalFormatting>
  <conditionalFormatting sqref="I202:T202">
    <cfRule type="cellIs" dxfId="45" priority="3" operator="equal">
      <formula>0</formula>
    </cfRule>
  </conditionalFormatting>
  <conditionalFormatting sqref="I226:T226">
    <cfRule type="cellIs" dxfId="44" priority="2" operator="equal">
      <formula>0</formula>
    </cfRule>
  </conditionalFormatting>
  <conditionalFormatting sqref="I231:T231">
    <cfRule type="cellIs" dxfId="43" priority="1" operator="equal">
      <formula>0</formula>
    </cfRule>
  </conditionalFormatting>
  <conditionalFormatting sqref="I115:U115">
    <cfRule type="cellIs" dxfId="42" priority="9" operator="equal">
      <formula>0</formula>
    </cfRule>
  </conditionalFormatting>
  <conditionalFormatting sqref="W48">
    <cfRule type="cellIs" dxfId="41" priority="42" operator="equal">
      <formula>"Favor de proporcionar valores al calendario de las 2 variables en lo programado"</formula>
    </cfRule>
    <cfRule type="cellIs" dxfId="40" priority="41" operator="equal">
      <formula>"Favor de indicar el tipo de fórmula"</formula>
    </cfRule>
  </conditionalFormatting>
  <conditionalFormatting sqref="W53">
    <cfRule type="cellIs" dxfId="39" priority="40" operator="equal">
      <formula>"Favor de proporcionar valores al calendario de las 2 variables en lo programado"</formula>
    </cfRule>
    <cfRule type="cellIs" dxfId="38" priority="39" operator="equal">
      <formula>"Favor de indicar el tipo de fórmula"</formula>
    </cfRule>
  </conditionalFormatting>
  <conditionalFormatting sqref="W79">
    <cfRule type="cellIs" dxfId="37" priority="38" operator="equal">
      <formula>"Favor de proporcionar valores al calendario de las 2 variables en lo programado"</formula>
    </cfRule>
    <cfRule type="cellIs" dxfId="36" priority="37" operator="equal">
      <formula>"Favor de indicar el tipo de fórmula"</formula>
    </cfRule>
  </conditionalFormatting>
  <conditionalFormatting sqref="W84">
    <cfRule type="cellIs" dxfId="35" priority="36" operator="equal">
      <formula>"Favor de proporcionar valores al calendario de las 2 variables en lo programado"</formula>
    </cfRule>
    <cfRule type="cellIs" dxfId="34" priority="35" operator="equal">
      <formula>"Favor de indicar el tipo de fórmula"</formula>
    </cfRule>
  </conditionalFormatting>
  <conditionalFormatting sqref="W110">
    <cfRule type="cellIs" dxfId="33" priority="34" operator="equal">
      <formula>"Favor de proporcionar valores al calendario de las 2 variables en lo programado"</formula>
    </cfRule>
    <cfRule type="cellIs" dxfId="32" priority="33" operator="equal">
      <formula>"Favor de indicar el tipo de fórmula"</formula>
    </cfRule>
  </conditionalFormatting>
  <conditionalFormatting sqref="W115">
    <cfRule type="cellIs" dxfId="31" priority="32" operator="equal">
      <formula>"Favor de proporcionar valores al calendario de las 2 variables en lo programado"</formula>
    </cfRule>
    <cfRule type="cellIs" dxfId="30" priority="31" operator="equal">
      <formula>"Favor de indicar el tipo de fórmula"</formula>
    </cfRule>
  </conditionalFormatting>
  <conditionalFormatting sqref="W139">
    <cfRule type="cellIs" dxfId="29" priority="29" operator="equal">
      <formula>"Favor de indicar el tipo de fórmula"</formula>
    </cfRule>
    <cfRule type="cellIs" dxfId="28" priority="30" operator="equal">
      <formula>"Favor de proporcionar valores al calendario de las 2 variables en lo programado"</formula>
    </cfRule>
  </conditionalFormatting>
  <conditionalFormatting sqref="W144">
    <cfRule type="cellIs" dxfId="27" priority="28" operator="equal">
      <formula>"Favor de proporcionar valores al calendario de las 2 variables en lo programado"</formula>
    </cfRule>
    <cfRule type="cellIs" dxfId="26" priority="27" operator="equal">
      <formula>"Favor de indicar el tipo de fórmula"</formula>
    </cfRule>
  </conditionalFormatting>
  <conditionalFormatting sqref="W168">
    <cfRule type="cellIs" dxfId="25" priority="26" operator="equal">
      <formula>"Favor de proporcionar valores al calendario de las 2 variables en lo programado"</formula>
    </cfRule>
    <cfRule type="cellIs" dxfId="24" priority="25" operator="equal">
      <formula>"Favor de indicar el tipo de fórmula"</formula>
    </cfRule>
  </conditionalFormatting>
  <conditionalFormatting sqref="W173">
    <cfRule type="cellIs" dxfId="23" priority="24" operator="equal">
      <formula>"Favor de proporcionar valores al calendario de las 2 variables en lo programado"</formula>
    </cfRule>
    <cfRule type="cellIs" dxfId="22" priority="23" operator="equal">
      <formula>"Favor de indicar el tipo de fórmula"</formula>
    </cfRule>
  </conditionalFormatting>
  <conditionalFormatting sqref="W197">
    <cfRule type="cellIs" dxfId="21" priority="22" operator="equal">
      <formula>"Favor de proporcionar valores al calendario de las 2 variables en lo programado"</formula>
    </cfRule>
    <cfRule type="cellIs" dxfId="20" priority="21" operator="equal">
      <formula>"Favor de indicar el tipo de fórmula"</formula>
    </cfRule>
  </conditionalFormatting>
  <conditionalFormatting sqref="W202">
    <cfRule type="cellIs" dxfId="19" priority="20" operator="equal">
      <formula>"Favor de proporcionar valores al calendario de las 2 variables en lo programado"</formula>
    </cfRule>
    <cfRule type="cellIs" dxfId="18" priority="19" operator="equal">
      <formula>"Favor de indicar el tipo de fórmula"</formula>
    </cfRule>
  </conditionalFormatting>
  <conditionalFormatting sqref="W226">
    <cfRule type="cellIs" dxfId="17" priority="18" operator="equal">
      <formula>"Favor de proporcionar valores al calendario de las 2 variables en lo programado"</formula>
    </cfRule>
    <cfRule type="cellIs" dxfId="16" priority="17" operator="equal">
      <formula>"Favor de indicar el tipo de fórmula"</formula>
    </cfRule>
  </conditionalFormatting>
  <conditionalFormatting sqref="W231">
    <cfRule type="cellIs" dxfId="15" priority="15" operator="equal">
      <formula>"Favor de indicar el tipo de fórmula"</formula>
    </cfRule>
    <cfRule type="cellIs" dxfId="14" priority="16" operator="equal">
      <formula>"Favor de proporcionar valores al calendario de las 2 variables en lo programado"</formula>
    </cfRule>
  </conditionalFormatting>
  <conditionalFormatting sqref="Y48:Y49">
    <cfRule type="cellIs" dxfId="13" priority="56" operator="equal">
      <formula>"Incorrecto existen números que no son fijos"</formula>
    </cfRule>
  </conditionalFormatting>
  <conditionalFormatting sqref="Y53:Y54">
    <cfRule type="cellIs" dxfId="12" priority="55" operator="equal">
      <formula>"Incorrecto existen números que no son fijos"</formula>
    </cfRule>
  </conditionalFormatting>
  <conditionalFormatting sqref="Y79:Y80">
    <cfRule type="cellIs" dxfId="11" priority="54" operator="equal">
      <formula>"Incorrecto existen números que no son fijos"</formula>
    </cfRule>
  </conditionalFormatting>
  <conditionalFormatting sqref="Y84:Y85">
    <cfRule type="cellIs" dxfId="10" priority="53" operator="equal">
      <formula>"Incorrecto existen números que no son fijos"</formula>
    </cfRule>
  </conditionalFormatting>
  <conditionalFormatting sqref="Y110:Y111">
    <cfRule type="cellIs" dxfId="9" priority="52" operator="equal">
      <formula>"Incorrecto existen números que no son fijos"</formula>
    </cfRule>
  </conditionalFormatting>
  <conditionalFormatting sqref="Y115:Y116">
    <cfRule type="cellIs" dxfId="8" priority="51" operator="equal">
      <formula>"Incorrecto existen números que no son fijos"</formula>
    </cfRule>
  </conditionalFormatting>
  <conditionalFormatting sqref="Y139:Y140">
    <cfRule type="cellIs" dxfId="7" priority="50" operator="equal">
      <formula>"Incorrecto existen números que no son fijos"</formula>
    </cfRule>
  </conditionalFormatting>
  <conditionalFormatting sqref="Y144:Y145">
    <cfRule type="cellIs" dxfId="6" priority="49" operator="equal">
      <formula>"Incorrecto existen números que no son fijos"</formula>
    </cfRule>
  </conditionalFormatting>
  <conditionalFormatting sqref="Y168:Y169">
    <cfRule type="cellIs" dxfId="5" priority="48" operator="equal">
      <formula>"Incorrecto existen números que no son fijos"</formula>
    </cfRule>
  </conditionalFormatting>
  <conditionalFormatting sqref="Y173:Y174">
    <cfRule type="cellIs" dxfId="4" priority="47" operator="equal">
      <formula>"Incorrecto existen números que no son fijos"</formula>
    </cfRule>
  </conditionalFormatting>
  <conditionalFormatting sqref="Y197:Y198">
    <cfRule type="cellIs" dxfId="3" priority="46" operator="equal">
      <formula>"Incorrecto existen números que no son fijos"</formula>
    </cfRule>
  </conditionalFormatting>
  <conditionalFormatting sqref="Y202:Y203">
    <cfRule type="cellIs" dxfId="2" priority="45" operator="equal">
      <formula>"Incorrecto existen números que no son fijos"</formula>
    </cfRule>
  </conditionalFormatting>
  <conditionalFormatting sqref="Y226:Y227">
    <cfRule type="cellIs" dxfId="1" priority="44" operator="equal">
      <formula>"Incorrecto existen números que no son fijos"</formula>
    </cfRule>
  </conditionalFormatting>
  <conditionalFormatting sqref="Y231:Y232">
    <cfRule type="cellIs" dxfId="0" priority="43" operator="equal">
      <formula>"Incorrecto existen números que no son fijos"</formula>
    </cfRule>
  </conditionalFormatting>
  <dataValidations count="4">
    <dataValidation type="list" allowBlank="1" showInputMessage="1" showErrorMessage="1" sqref="Q39:W39 Q70:W70 Q101:W101 Q130:W130 Q159:W159 Q188:W188 Q217:W217" xr:uid="{00000000-0002-0000-0800-000000000000}">
      <formula1>"Ascendente, Descendente, Regular, Nominal"</formula1>
    </dataValidation>
    <dataValidation type="list" allowBlank="1" showInputMessage="1" showErrorMessage="1" sqref="G39:J39 G70:J70 G101:J101 G130:J130 G159:J159 G188:J188 G217:J217" xr:uid="{00000000-0002-0000-0800-000001000000}">
      <formula1>"Porcentaje, Variación Porcentual,Promedio, Otras"</formula1>
    </dataValidation>
    <dataValidation type="list" allowBlank="1" showInputMessage="1" showErrorMessage="1" sqref="C39 C70 C101 C130 C159 C188 C217" xr:uid="{00000000-0002-0000-0800-000002000000}">
      <formula1>"Estratégico, Gestión"</formula1>
    </dataValidation>
    <dataValidation type="list" allowBlank="1" showInputMessage="1" showErrorMessage="1" sqref="C37 C68 C99 C128 C157 C186 C215" xr:uid="{00000000-0002-0000-0800-000003000000}">
      <formula1>"Eficiencia, Eficacia, Economía, Calidad"</formula1>
    </dataValidation>
  </dataValidations>
  <pageMargins left="0.70866141732283472" right="0.70866141732283472" top="0.74803149606299213" bottom="0.74803149606299213" header="0.31496062992125984" footer="0.31496062992125984"/>
  <pageSetup paperSize="9" scale="55" orientation="portrait" r:id="rId1"/>
  <headerFooter>
    <oddFooter>&amp;R&amp;P/&amp;N</oddFooter>
  </headerFooter>
  <rowBreaks count="3" manualBreakCount="3">
    <brk id="75" max="22" man="1"/>
    <brk id="148" max="22" man="1"/>
    <brk id="222" max="22" man="1"/>
  </rowBreaks>
  <colBreaks count="1" manualBreakCount="1">
    <brk id="23"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800-000004000000}">
          <x14:formula1>
            <xm:f>General!$L$2:$L$18</xm:f>
          </x14:formula1>
          <xm:sqref>A28:W28</xm:sqref>
        </x14:dataValidation>
        <x14:dataValidation type="list" allowBlank="1" showInputMessage="1" showErrorMessage="1" xr:uid="{00000000-0002-0000-0800-000005000000}">
          <x14:formula1>
            <xm:f>General!$J$2:$J$6</xm:f>
          </x14:formula1>
          <xm:sqref>A22:W22</xm:sqref>
        </x14:dataValidation>
        <x14:dataValidation type="list" allowBlank="1" showInputMessage="1" showErrorMessage="1" xr:uid="{00000000-0002-0000-0800-000006000000}">
          <x14:formula1>
            <xm:f>General!$I$2:$I$112</xm:f>
          </x14:formula1>
          <xm:sqref>D18:W18</xm:sqref>
        </x14:dataValidation>
        <x14:dataValidation type="list" allowBlank="1" showInputMessage="1" showErrorMessage="1" xr:uid="{00000000-0002-0000-0800-000007000000}">
          <x14:formula1>
            <xm:f>General!$H$2:$H$29</xm:f>
          </x14:formula1>
          <xm:sqref>D17:W17</xm:sqref>
        </x14:dataValidation>
        <x14:dataValidation type="list" allowBlank="1" showInputMessage="1" showErrorMessage="1" xr:uid="{00000000-0002-0000-0800-000008000000}">
          <x14:formula1>
            <xm:f>General!$G$2:$G$5</xm:f>
          </x14:formula1>
          <xm:sqref>D16:W16</xm:sqref>
        </x14:dataValidation>
        <x14:dataValidation type="list" allowBlank="1" showInputMessage="1" showErrorMessage="1" xr:uid="{00000000-0002-0000-0800-000009000000}">
          <x14:formula1>
            <xm:f>General!$E$2:$E$7</xm:f>
          </x14:formula1>
          <xm:sqref>D11:T11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General</vt:lpstr>
      <vt:lpstr>Nota de conocimiento</vt:lpstr>
      <vt:lpstr>Instructivo</vt:lpstr>
      <vt:lpstr>Programa 1</vt:lpstr>
      <vt:lpstr>Programa 2</vt:lpstr>
      <vt:lpstr>Programa 3</vt:lpstr>
      <vt:lpstr>Programa 4</vt:lpstr>
      <vt:lpstr>Programa 5</vt:lpstr>
      <vt:lpstr>Programa 6</vt:lpstr>
      <vt:lpstr>'Programa 1'!Área_de_impresión</vt:lpstr>
      <vt:lpstr>'Programa 2'!Área_de_impresión</vt:lpstr>
      <vt:lpstr>'Programa 3'!Área_de_impresión</vt:lpstr>
      <vt:lpstr>'Programa 4'!Área_de_impresión</vt:lpstr>
      <vt:lpstr>'Programa 5'!Área_de_impresión</vt:lpstr>
      <vt:lpstr>'Programa 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Jimenez Perez &amp; Cia.</dc:creator>
  <cp:lastModifiedBy>Logoox Tecnology</cp:lastModifiedBy>
  <cp:lastPrinted>2024-04-23T17:07:16Z</cp:lastPrinted>
  <dcterms:created xsi:type="dcterms:W3CDTF">2024-02-15T04:16:13Z</dcterms:created>
  <dcterms:modified xsi:type="dcterms:W3CDTF">2025-12-03T05:19:44Z</dcterms:modified>
</cp:coreProperties>
</file>